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945" yWindow="0" windowWidth="20460" windowHeight="7500"/>
  </bookViews>
  <sheets>
    <sheet name="2016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2" l="1"/>
  <c r="K54" i="2" s="1"/>
  <c r="J28" i="2"/>
  <c r="N28" i="2" s="1"/>
  <c r="J13" i="2"/>
  <c r="K13" i="2" s="1"/>
  <c r="J32" i="2"/>
  <c r="K32" i="2" s="1"/>
  <c r="J33" i="2"/>
  <c r="K33" i="2" s="1"/>
  <c r="J34" i="2"/>
  <c r="K34" i="2" s="1"/>
  <c r="J62" i="2"/>
  <c r="K62" i="2" s="1"/>
  <c r="J38" i="2"/>
  <c r="K38" i="2" s="1"/>
  <c r="J23" i="2"/>
  <c r="K23" i="2" s="1"/>
  <c r="J3" i="2"/>
  <c r="K3" i="2" s="1"/>
  <c r="J14" i="2"/>
  <c r="K14" i="2" s="1"/>
  <c r="J4" i="2"/>
  <c r="K4" i="2" s="1"/>
  <c r="J58" i="2"/>
  <c r="K58" i="2" s="1"/>
  <c r="J41" i="2"/>
  <c r="K41" i="2" s="1"/>
  <c r="J27" i="2"/>
  <c r="K27" i="2" s="1"/>
  <c r="J39" i="2"/>
  <c r="K39" i="2" s="1"/>
  <c r="J50" i="2"/>
  <c r="K50" i="2" s="1"/>
  <c r="J48" i="2"/>
  <c r="N48" i="2" s="1"/>
  <c r="J40" i="2"/>
  <c r="N40" i="2" s="1"/>
  <c r="J45" i="2"/>
  <c r="N45" i="2" s="1"/>
  <c r="J47" i="2"/>
  <c r="N47" i="2" s="1"/>
  <c r="J5" i="2"/>
  <c r="N5" i="2" s="1"/>
  <c r="J46" i="2"/>
  <c r="N46" i="2" s="1"/>
  <c r="J18" i="2"/>
  <c r="N18" i="2" s="1"/>
  <c r="J9" i="2"/>
  <c r="N9" i="2" s="1"/>
  <c r="J49" i="2"/>
  <c r="N49" i="2" s="1"/>
  <c r="N54" i="2" l="1"/>
  <c r="K28" i="2"/>
  <c r="N13" i="2"/>
  <c r="N62" i="2"/>
  <c r="N58" i="2"/>
  <c r="N34" i="2"/>
  <c r="N27" i="2"/>
  <c r="N23" i="2"/>
  <c r="N32" i="2"/>
  <c r="N14" i="2"/>
  <c r="N50" i="2"/>
  <c r="N39" i="2"/>
  <c r="N41" i="2"/>
  <c r="N4" i="2"/>
  <c r="N3" i="2"/>
  <c r="N33" i="2"/>
  <c r="N38" i="2"/>
  <c r="K49" i="2"/>
  <c r="K9" i="2"/>
  <c r="K18" i="2"/>
  <c r="K46" i="2"/>
  <c r="K5" i="2"/>
  <c r="K47" i="2"/>
  <c r="K45" i="2"/>
  <c r="K40" i="2"/>
  <c r="K48" i="2"/>
</calcChain>
</file>

<file path=xl/sharedStrings.xml><?xml version="1.0" encoding="utf-8"?>
<sst xmlns="http://schemas.openxmlformats.org/spreadsheetml/2006/main" count="255" uniqueCount="70">
  <si>
    <t>CLASS</t>
  </si>
  <si>
    <t>BDW</t>
  </si>
  <si>
    <t>SQUAT</t>
  </si>
  <si>
    <t>BENCH</t>
  </si>
  <si>
    <t>DEAD</t>
  </si>
  <si>
    <t>GLOSS</t>
  </si>
  <si>
    <t>AGE MULT</t>
  </si>
  <si>
    <t>COEF</t>
  </si>
  <si>
    <t>DIV</t>
  </si>
  <si>
    <t>M-O</t>
  </si>
  <si>
    <t>BDW-KG</t>
  </si>
  <si>
    <t>TOTAL-KG</t>
  </si>
  <si>
    <t>TOTAL-LB</t>
  </si>
  <si>
    <t>PLACE</t>
  </si>
  <si>
    <t>LIFTER</t>
  </si>
  <si>
    <t>BEST LIFTER</t>
  </si>
  <si>
    <t>BL</t>
  </si>
  <si>
    <t>CHAD RIDGELL</t>
  </si>
  <si>
    <t>M-O-RAW</t>
  </si>
  <si>
    <t>SARAH CREWS</t>
  </si>
  <si>
    <t>W-O-RAW</t>
  </si>
  <si>
    <t>REAGAN CRESS</t>
  </si>
  <si>
    <t>DAYTON CRAIG</t>
  </si>
  <si>
    <t>ARMOND BENOIT</t>
  </si>
  <si>
    <t>M-O-RAW CL</t>
  </si>
  <si>
    <t>THOMAS LEIGH</t>
  </si>
  <si>
    <t>RUSTY BORDELON</t>
  </si>
  <si>
    <t>SHANE FERRAN</t>
  </si>
  <si>
    <t>DARON CRESSIONNIE</t>
  </si>
  <si>
    <t>SHW</t>
  </si>
  <si>
    <t>DUSTIN KNIGHT</t>
  </si>
  <si>
    <t>MATHEW WARR</t>
  </si>
  <si>
    <t>M-O-BENCH</t>
  </si>
  <si>
    <t>BRANDON LANGLOIS</t>
  </si>
  <si>
    <t>JAMES BERZA</t>
  </si>
  <si>
    <t>COLE LAVERGNE</t>
  </si>
  <si>
    <t>M-M-45-49-RAW CL</t>
  </si>
  <si>
    <t>ASHIA LAVERGNE</t>
  </si>
  <si>
    <t>JOANNE BARNES</t>
  </si>
  <si>
    <t>W-M-50-54-RAW CL</t>
  </si>
  <si>
    <t>JORDAN HAGSTETTE</t>
  </si>
  <si>
    <t>W-O-RAW CL</t>
  </si>
  <si>
    <t>JOHN CLAY</t>
  </si>
  <si>
    <t>MEL LEE</t>
  </si>
  <si>
    <t>BLASÉ COURVILLE</t>
  </si>
  <si>
    <t>CRAIG HUBBS</t>
  </si>
  <si>
    <t>M-M-65-69-RAW BENCH</t>
  </si>
  <si>
    <t>COTY RODRIGUEZ</t>
  </si>
  <si>
    <t>DEBRINA COX</t>
  </si>
  <si>
    <t>M-O-DEADLIFT</t>
  </si>
  <si>
    <t>W-O-DEAD</t>
  </si>
  <si>
    <t>DALGIS MESA</t>
  </si>
  <si>
    <t>MENS OPEN EQUIPPED BENCH ONLY</t>
  </si>
  <si>
    <t>MENS OPEN EQUIPPED DEADLIFT ONLY</t>
  </si>
  <si>
    <t>MENS OPEN RAW FULL POWER</t>
  </si>
  <si>
    <t>MENS OPEN RAW CLASSIC FULL POWER</t>
  </si>
  <si>
    <t>MENS OPEN RAW CLASSIC BENCH ONLY</t>
  </si>
  <si>
    <t xml:space="preserve">M-O-RAW CL </t>
  </si>
  <si>
    <t>M-O-RAW-BENCH</t>
  </si>
  <si>
    <t>MENS OPEN EQUIPPED FULL POWER</t>
  </si>
  <si>
    <t>WOMENS OPEN RAW</t>
  </si>
  <si>
    <t>WOMENS OPEN EQUIPED DEALIFT ONLY</t>
  </si>
  <si>
    <t>MENS MASTERS 45-49 RAW CLASSIC</t>
  </si>
  <si>
    <t>WOMENS MASTERS 50-54 RAW CLASSIC</t>
  </si>
  <si>
    <t>MENS MASTERS 55-59 RAW BENCH</t>
  </si>
  <si>
    <t>WOMENS OPEN RAW CLASSIC</t>
  </si>
  <si>
    <t>WOMENS BEST LIFTER</t>
  </si>
  <si>
    <t>WOMENS MASTER BEST LIFTER</t>
  </si>
  <si>
    <t>MENS BEST LIFTER</t>
  </si>
  <si>
    <t>MENS MASTER BEST LIFTER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</si>
</sst>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0"/>
    <numFmt numFmtId="166" formatCode="0.000"/>
  </numFmts>
  <fonts count="5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8"/>
      <color theme="1"/>
      <name val="Times New Roman"/>
      <family val="2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4" fontId="0" fillId="0" borderId="0" xfId="0" applyNumberFormat="1"/>
    <xf numFmtId="165" fontId="0" fillId="0" borderId="0" xfId="0" applyNumberFormat="1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166" fontId="0" fillId="0" borderId="0" xfId="0" applyNumberFormat="1"/>
    <xf numFmtId="0" fontId="1" fillId="0" borderId="0" xfId="0" applyFont="1" applyAlignment="1">
      <alignment wrapText="1"/>
    </xf>
    <xf numFmtId="0" fontId="1" fillId="3" borderId="0" xfId="0" applyFont="1" applyFill="1" applyAlignment="1">
      <alignment horizontal="center"/>
    </xf>
    <xf numFmtId="4" fontId="1" fillId="4" borderId="0" xfId="0" applyNumberFormat="1" applyFont="1" applyFill="1"/>
    <xf numFmtId="0" fontId="1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4" fontId="1" fillId="4" borderId="0" xfId="0" applyNumberFormat="1" applyFont="1" applyFill="1" applyAlignment="1">
      <alignment vertical="center"/>
    </xf>
    <xf numFmtId="165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165" fontId="0" fillId="0" borderId="0" xfId="0" applyNumberFormat="1" applyFill="1"/>
    <xf numFmtId="0" fontId="2" fillId="5" borderId="0" xfId="0" applyFont="1" applyFill="1" applyAlignment="1">
      <alignment horizontal="center" wrapText="1"/>
    </xf>
    <xf numFmtId="164" fontId="2" fillId="5" borderId="0" xfId="0" applyNumberFormat="1" applyFont="1" applyFill="1" applyAlignment="1">
      <alignment horizontal="center" wrapText="1"/>
    </xf>
    <xf numFmtId="4" fontId="2" fillId="5" borderId="0" xfId="0" applyNumberFormat="1" applyFont="1" applyFill="1" applyAlignment="1">
      <alignment horizontal="center" wrapText="1"/>
    </xf>
    <xf numFmtId="165" fontId="2" fillId="5" borderId="0" xfId="0" applyNumberFormat="1" applyFont="1" applyFill="1" applyAlignment="1">
      <alignment horizontal="center" wrapText="1"/>
    </xf>
    <xf numFmtId="166" fontId="2" fillId="5" borderId="0" xfId="0" applyNumberFormat="1" applyFont="1" applyFill="1" applyAlignment="1">
      <alignment horizontal="center" wrapText="1"/>
    </xf>
    <xf numFmtId="4" fontId="1" fillId="0" borderId="0" xfId="0" applyNumberFormat="1" applyFont="1" applyFill="1" applyAlignment="1">
      <alignment vertical="center"/>
    </xf>
    <xf numFmtId="4" fontId="1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vertical="center"/>
    </xf>
    <xf numFmtId="0" fontId="3" fillId="6" borderId="0" xfId="0" applyFont="1" applyFill="1" applyAlignment="1">
      <alignment horizontal="center"/>
    </xf>
    <xf numFmtId="0" fontId="0" fillId="6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tabSelected="1" topLeftCell="A27" zoomScale="85" zoomScaleNormal="85" workbookViewId="0">
      <selection activeCell="P37" sqref="P37"/>
    </sheetView>
  </sheetViews>
  <sheetFormatPr defaultRowHeight="15.75" x14ac:dyDescent="0.25"/>
  <cols>
    <col min="1" max="1" width="7.875" style="1" customWidth="1"/>
    <col min="2" max="2" width="23.375" customWidth="1"/>
    <col min="3" max="3" width="7.375" style="1" customWidth="1"/>
    <col min="4" max="4" width="24.25" customWidth="1"/>
    <col min="14" max="14" width="12.125" customWidth="1"/>
  </cols>
  <sheetData>
    <row r="1" spans="1:16" ht="23.25" x14ac:dyDescent="0.35">
      <c r="A1" s="37" t="s">
        <v>60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</row>
    <row r="2" spans="1:16" s="8" customFormat="1" ht="31.5" x14ac:dyDescent="0.25">
      <c r="A2" s="24" t="s">
        <v>13</v>
      </c>
      <c r="B2" s="24" t="s">
        <v>14</v>
      </c>
      <c r="C2" s="24" t="s">
        <v>0</v>
      </c>
      <c r="D2" s="24" t="s">
        <v>8</v>
      </c>
      <c r="E2" s="25" t="s">
        <v>1</v>
      </c>
      <c r="F2" s="25" t="s">
        <v>10</v>
      </c>
      <c r="G2" s="26" t="s">
        <v>2</v>
      </c>
      <c r="H2" s="26" t="s">
        <v>3</v>
      </c>
      <c r="I2" s="26" t="s">
        <v>4</v>
      </c>
      <c r="J2" s="26" t="s">
        <v>11</v>
      </c>
      <c r="K2" s="26" t="s">
        <v>12</v>
      </c>
      <c r="L2" s="27" t="s">
        <v>5</v>
      </c>
      <c r="M2" s="28" t="s">
        <v>6</v>
      </c>
      <c r="N2" s="27" t="s">
        <v>7</v>
      </c>
      <c r="O2" s="27" t="s">
        <v>15</v>
      </c>
    </row>
    <row r="3" spans="1:16" x14ac:dyDescent="0.25">
      <c r="A3" s="9">
        <v>1</v>
      </c>
      <c r="B3" t="s">
        <v>40</v>
      </c>
      <c r="C3" s="1">
        <v>123</v>
      </c>
      <c r="D3" s="1" t="s">
        <v>20</v>
      </c>
      <c r="E3" s="2"/>
      <c r="F3" s="2">
        <v>54.3</v>
      </c>
      <c r="G3" s="5">
        <v>87.5</v>
      </c>
      <c r="H3" s="3">
        <v>35</v>
      </c>
      <c r="I3" s="6">
        <v>100</v>
      </c>
      <c r="J3" s="3">
        <f>SUM(G3:I3)</f>
        <v>222.5</v>
      </c>
      <c r="K3" s="10">
        <f>J3*2.2046</f>
        <v>490.52350000000001</v>
      </c>
      <c r="L3" s="4">
        <v>1.0701000000000001</v>
      </c>
      <c r="M3" s="7">
        <v>1</v>
      </c>
      <c r="N3" s="4">
        <f>J3*L3*M3</f>
        <v>238.09725</v>
      </c>
    </row>
    <row r="4" spans="1:16" x14ac:dyDescent="0.25">
      <c r="A4" s="9">
        <v>1</v>
      </c>
      <c r="B4" t="s">
        <v>37</v>
      </c>
      <c r="C4" s="1">
        <v>148</v>
      </c>
      <c r="D4" s="1" t="s">
        <v>20</v>
      </c>
      <c r="E4" s="2"/>
      <c r="F4" s="2">
        <v>65</v>
      </c>
      <c r="G4" s="3">
        <v>87.5</v>
      </c>
      <c r="H4" s="3">
        <v>42.5</v>
      </c>
      <c r="I4" s="3">
        <v>112.5</v>
      </c>
      <c r="J4" s="3">
        <f>SUM(G4:I4)</f>
        <v>242.5</v>
      </c>
      <c r="K4" s="10">
        <f>J4*2.2046</f>
        <v>534.6155</v>
      </c>
      <c r="L4" s="4">
        <v>0.92664999999999997</v>
      </c>
      <c r="M4" s="7">
        <v>1</v>
      </c>
      <c r="N4" s="4">
        <f>J4*L4*M4</f>
        <v>224.712625</v>
      </c>
    </row>
    <row r="5" spans="1:16" x14ac:dyDescent="0.25">
      <c r="A5" s="11">
        <v>2</v>
      </c>
      <c r="B5" t="s">
        <v>51</v>
      </c>
      <c r="C5" s="1">
        <v>148</v>
      </c>
      <c r="D5" s="1" t="s">
        <v>20</v>
      </c>
      <c r="E5" s="2"/>
      <c r="F5" s="2">
        <v>62.3</v>
      </c>
      <c r="G5" s="3">
        <v>87.5</v>
      </c>
      <c r="H5" s="3">
        <v>42.5</v>
      </c>
      <c r="I5" s="3">
        <v>102.5</v>
      </c>
      <c r="J5" s="3">
        <f>SUM(G5:I5)</f>
        <v>232.5</v>
      </c>
      <c r="K5" s="10">
        <f>J5*2.2046</f>
        <v>512.56950000000006</v>
      </c>
      <c r="L5" s="23">
        <v>0.95835000000000004</v>
      </c>
      <c r="M5" s="7">
        <v>1</v>
      </c>
      <c r="N5" s="4">
        <f>J5*L5*M5</f>
        <v>222.81637500000002</v>
      </c>
      <c r="O5" s="12"/>
    </row>
    <row r="7" spans="1:16" ht="23.25" x14ac:dyDescent="0.35">
      <c r="A7" s="37" t="s">
        <v>65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</row>
    <row r="8" spans="1:16" s="8" customFormat="1" ht="31.5" x14ac:dyDescent="0.25">
      <c r="A8" s="24" t="s">
        <v>13</v>
      </c>
      <c r="B8" s="24" t="s">
        <v>14</v>
      </c>
      <c r="C8" s="24" t="s">
        <v>0</v>
      </c>
      <c r="D8" s="24" t="s">
        <v>8</v>
      </c>
      <c r="E8" s="25" t="s">
        <v>1</v>
      </c>
      <c r="F8" s="25" t="s">
        <v>10</v>
      </c>
      <c r="G8" s="26" t="s">
        <v>2</v>
      </c>
      <c r="H8" s="26" t="s">
        <v>3</v>
      </c>
      <c r="I8" s="26" t="s">
        <v>4</v>
      </c>
      <c r="J8" s="26" t="s">
        <v>11</v>
      </c>
      <c r="K8" s="26" t="s">
        <v>12</v>
      </c>
      <c r="L8" s="27" t="s">
        <v>5</v>
      </c>
      <c r="M8" s="28" t="s">
        <v>6</v>
      </c>
      <c r="N8" s="27" t="s">
        <v>7</v>
      </c>
      <c r="O8" s="27" t="s">
        <v>15</v>
      </c>
    </row>
    <row r="9" spans="1:16" x14ac:dyDescent="0.25">
      <c r="A9" s="9">
        <v>1</v>
      </c>
      <c r="B9" t="s">
        <v>19</v>
      </c>
      <c r="C9" s="1">
        <v>181</v>
      </c>
      <c r="D9" s="1" t="s">
        <v>41</v>
      </c>
      <c r="E9" s="2"/>
      <c r="F9" s="2">
        <v>76.8</v>
      </c>
      <c r="G9" s="3">
        <v>112.5</v>
      </c>
      <c r="H9" s="3">
        <v>62.5</v>
      </c>
      <c r="I9" s="3">
        <v>150</v>
      </c>
      <c r="J9" s="3">
        <f>SUM(G9:I9)</f>
        <v>325</v>
      </c>
      <c r="K9" s="10">
        <f>J9*2.2046</f>
        <v>716.495</v>
      </c>
      <c r="L9" s="4">
        <v>0.82315000000000005</v>
      </c>
      <c r="M9" s="7">
        <v>1</v>
      </c>
      <c r="N9" s="4">
        <f>J9*L9*M9</f>
        <v>267.52375000000001</v>
      </c>
      <c r="O9" s="35" t="s">
        <v>16</v>
      </c>
      <c r="P9" t="s">
        <v>66</v>
      </c>
    </row>
    <row r="11" spans="1:16" ht="23.25" x14ac:dyDescent="0.35">
      <c r="A11" s="37" t="s">
        <v>63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8"/>
    </row>
    <row r="12" spans="1:16" s="8" customFormat="1" ht="31.5" x14ac:dyDescent="0.25">
      <c r="A12" s="24" t="s">
        <v>13</v>
      </c>
      <c r="B12" s="24" t="s">
        <v>14</v>
      </c>
      <c r="C12" s="24" t="s">
        <v>0</v>
      </c>
      <c r="D12" s="24" t="s">
        <v>8</v>
      </c>
      <c r="E12" s="25" t="s">
        <v>1</v>
      </c>
      <c r="F12" s="25" t="s">
        <v>10</v>
      </c>
      <c r="G12" s="26" t="s">
        <v>2</v>
      </c>
      <c r="H12" s="26" t="s">
        <v>3</v>
      </c>
      <c r="I12" s="26" t="s">
        <v>4</v>
      </c>
      <c r="J12" s="26" t="s">
        <v>11</v>
      </c>
      <c r="K12" s="26" t="s">
        <v>12</v>
      </c>
      <c r="L12" s="27" t="s">
        <v>5</v>
      </c>
      <c r="M12" s="28" t="s">
        <v>6</v>
      </c>
      <c r="N12" s="27" t="s">
        <v>7</v>
      </c>
      <c r="O12" s="27" t="s">
        <v>15</v>
      </c>
    </row>
    <row r="13" spans="1:16" x14ac:dyDescent="0.25">
      <c r="A13" s="9">
        <v>1</v>
      </c>
      <c r="B13" t="s">
        <v>48</v>
      </c>
      <c r="C13" s="1">
        <v>148</v>
      </c>
      <c r="D13" s="1" t="s">
        <v>39</v>
      </c>
      <c r="F13" s="2">
        <v>62</v>
      </c>
      <c r="G13" s="3">
        <v>77.5</v>
      </c>
      <c r="H13" s="3">
        <v>50</v>
      </c>
      <c r="I13">
        <v>92.5</v>
      </c>
      <c r="J13" s="3">
        <f>SUM(G13:I13)</f>
        <v>220</v>
      </c>
      <c r="K13" s="10">
        <f>J13*2.2046</f>
        <v>485.012</v>
      </c>
      <c r="L13">
        <v>0.96204999999999996</v>
      </c>
      <c r="M13">
        <v>1.268</v>
      </c>
      <c r="N13" s="4">
        <f>J48*L48*M48</f>
        <v>423.98</v>
      </c>
      <c r="O13" s="35" t="s">
        <v>16</v>
      </c>
      <c r="P13" t="s">
        <v>67</v>
      </c>
    </row>
    <row r="14" spans="1:16" x14ac:dyDescent="0.25">
      <c r="A14" s="9">
        <v>1</v>
      </c>
      <c r="B14" t="s">
        <v>38</v>
      </c>
      <c r="C14" s="1">
        <v>181</v>
      </c>
      <c r="D14" s="1" t="s">
        <v>39</v>
      </c>
      <c r="E14" s="2"/>
      <c r="F14" s="2">
        <v>80.599999999999994</v>
      </c>
      <c r="G14" s="3">
        <v>80</v>
      </c>
      <c r="H14" s="3">
        <v>55</v>
      </c>
      <c r="I14" s="3">
        <v>110</v>
      </c>
      <c r="J14" s="3">
        <f>SUM(G14:I14)</f>
        <v>245</v>
      </c>
      <c r="K14" s="10">
        <f>J14*2.2046</f>
        <v>540.12700000000007</v>
      </c>
      <c r="L14" s="4">
        <v>0.79800000000000004</v>
      </c>
      <c r="M14" s="7">
        <v>1.165</v>
      </c>
      <c r="N14" s="4">
        <f>J14*L14*M14</f>
        <v>227.76915000000002</v>
      </c>
    </row>
    <row r="15" spans="1:16" x14ac:dyDescent="0.25">
      <c r="A15" s="11"/>
      <c r="D15" s="1"/>
      <c r="E15" s="2"/>
      <c r="F15" s="2"/>
      <c r="G15" s="3"/>
      <c r="H15" s="3"/>
      <c r="I15" s="3"/>
      <c r="J15" s="3"/>
      <c r="K15" s="30"/>
      <c r="L15" s="4"/>
      <c r="M15" s="7"/>
      <c r="N15" s="4"/>
    </row>
    <row r="16" spans="1:16" ht="23.25" x14ac:dyDescent="0.35">
      <c r="A16" s="37" t="s">
        <v>61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/>
    </row>
    <row r="17" spans="1:15" s="8" customFormat="1" ht="31.5" x14ac:dyDescent="0.25">
      <c r="A17" s="24" t="s">
        <v>13</v>
      </c>
      <c r="B17" s="24" t="s">
        <v>14</v>
      </c>
      <c r="C17" s="24" t="s">
        <v>0</v>
      </c>
      <c r="D17" s="24" t="s">
        <v>8</v>
      </c>
      <c r="E17" s="25" t="s">
        <v>1</v>
      </c>
      <c r="F17" s="25" t="s">
        <v>10</v>
      </c>
      <c r="G17" s="26" t="s">
        <v>2</v>
      </c>
      <c r="H17" s="26" t="s">
        <v>3</v>
      </c>
      <c r="I17" s="26" t="s">
        <v>4</v>
      </c>
      <c r="J17" s="26" t="s">
        <v>11</v>
      </c>
      <c r="K17" s="26" t="s">
        <v>12</v>
      </c>
      <c r="L17" s="27" t="s">
        <v>5</v>
      </c>
      <c r="M17" s="28" t="s">
        <v>6</v>
      </c>
      <c r="N17" s="27" t="s">
        <v>7</v>
      </c>
      <c r="O17" s="27" t="s">
        <v>15</v>
      </c>
    </row>
    <row r="18" spans="1:15" x14ac:dyDescent="0.25">
      <c r="A18" s="9">
        <v>1</v>
      </c>
      <c r="B18" t="s">
        <v>21</v>
      </c>
      <c r="C18" s="1">
        <v>148</v>
      </c>
      <c r="D18" s="1" t="s">
        <v>50</v>
      </c>
      <c r="E18" s="2"/>
      <c r="F18" s="2">
        <v>63.1</v>
      </c>
      <c r="G18" s="3"/>
      <c r="H18" s="3"/>
      <c r="I18" s="3">
        <v>155</v>
      </c>
      <c r="J18" s="3">
        <f>SUM(G18:I18)</f>
        <v>155</v>
      </c>
      <c r="K18" s="10">
        <f>J18*2.2046</f>
        <v>341.71300000000002</v>
      </c>
      <c r="L18" s="4">
        <v>0.94864999999999999</v>
      </c>
      <c r="M18" s="7">
        <v>1</v>
      </c>
      <c r="N18" s="4">
        <f>J18*L18*M18</f>
        <v>147.04075</v>
      </c>
    </row>
    <row r="21" spans="1:15" ht="23.25" x14ac:dyDescent="0.35">
      <c r="A21" s="37" t="s">
        <v>59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</row>
    <row r="22" spans="1:15" s="8" customFormat="1" ht="31.5" x14ac:dyDescent="0.25">
      <c r="A22" s="24" t="s">
        <v>13</v>
      </c>
      <c r="B22" s="24" t="s">
        <v>14</v>
      </c>
      <c r="C22" s="24" t="s">
        <v>0</v>
      </c>
      <c r="D22" s="24" t="s">
        <v>8</v>
      </c>
      <c r="E22" s="25" t="s">
        <v>1</v>
      </c>
      <c r="F22" s="25" t="s">
        <v>10</v>
      </c>
      <c r="G22" s="26" t="s">
        <v>2</v>
      </c>
      <c r="H22" s="26" t="s">
        <v>3</v>
      </c>
      <c r="I22" s="26" t="s">
        <v>4</v>
      </c>
      <c r="J22" s="26" t="s">
        <v>11</v>
      </c>
      <c r="K22" s="26" t="s">
        <v>12</v>
      </c>
      <c r="L22" s="27" t="s">
        <v>5</v>
      </c>
      <c r="M22" s="28" t="s">
        <v>6</v>
      </c>
      <c r="N22" s="27" t="s">
        <v>7</v>
      </c>
      <c r="O22" s="27" t="s">
        <v>15</v>
      </c>
    </row>
    <row r="23" spans="1:15" x14ac:dyDescent="0.25">
      <c r="A23" s="9">
        <v>1</v>
      </c>
      <c r="B23" t="s">
        <v>42</v>
      </c>
      <c r="C23" s="1">
        <v>242</v>
      </c>
      <c r="D23" s="1" t="s">
        <v>9</v>
      </c>
      <c r="E23" s="2"/>
      <c r="F23" s="2">
        <v>108.7</v>
      </c>
      <c r="G23" s="5">
        <v>285</v>
      </c>
      <c r="H23" s="3">
        <v>187.5</v>
      </c>
      <c r="I23" s="6">
        <v>235</v>
      </c>
      <c r="J23" s="3">
        <f>SUM(G23:I23)</f>
        <v>707.5</v>
      </c>
      <c r="K23" s="10">
        <f>J23*2.2046</f>
        <v>1559.7545</v>
      </c>
      <c r="L23" s="4">
        <v>0.56440000000000001</v>
      </c>
      <c r="M23" s="7">
        <v>1</v>
      </c>
      <c r="N23" s="4">
        <f>J23*L23*M23</f>
        <v>399.31299999999999</v>
      </c>
    </row>
    <row r="25" spans="1:15" ht="23.25" x14ac:dyDescent="0.35">
      <c r="A25" s="37" t="s">
        <v>52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8"/>
    </row>
    <row r="26" spans="1:15" s="8" customFormat="1" ht="31.5" x14ac:dyDescent="0.25">
      <c r="A26" s="24" t="s">
        <v>13</v>
      </c>
      <c r="B26" s="24" t="s">
        <v>14</v>
      </c>
      <c r="C26" s="24" t="s">
        <v>0</v>
      </c>
      <c r="D26" s="24" t="s">
        <v>8</v>
      </c>
      <c r="E26" s="25" t="s">
        <v>1</v>
      </c>
      <c r="F26" s="25" t="s">
        <v>10</v>
      </c>
      <c r="G26" s="26" t="s">
        <v>2</v>
      </c>
      <c r="H26" s="26" t="s">
        <v>3</v>
      </c>
      <c r="I26" s="26" t="s">
        <v>4</v>
      </c>
      <c r="J26" s="26" t="s">
        <v>11</v>
      </c>
      <c r="K26" s="26" t="s">
        <v>12</v>
      </c>
      <c r="L26" s="27" t="s">
        <v>5</v>
      </c>
      <c r="M26" s="28" t="s">
        <v>6</v>
      </c>
      <c r="N26" s="27" t="s">
        <v>7</v>
      </c>
      <c r="O26" s="27" t="s">
        <v>15</v>
      </c>
    </row>
    <row r="27" spans="1:15" x14ac:dyDescent="0.25">
      <c r="A27" s="9">
        <v>1</v>
      </c>
      <c r="B27" t="s">
        <v>31</v>
      </c>
      <c r="C27" s="1">
        <v>198</v>
      </c>
      <c r="D27" s="1" t="s">
        <v>32</v>
      </c>
      <c r="E27" s="2"/>
      <c r="F27" s="2">
        <v>89.3</v>
      </c>
      <c r="G27" s="3"/>
      <c r="H27" s="3">
        <v>170</v>
      </c>
      <c r="I27" s="3"/>
      <c r="J27" s="3">
        <f>SUM(G27:I27)</f>
        <v>170</v>
      </c>
      <c r="K27" s="10">
        <f>J27*2.2046</f>
        <v>374.78200000000004</v>
      </c>
      <c r="L27" s="4">
        <v>0.61455000000000004</v>
      </c>
      <c r="M27" s="7">
        <v>1</v>
      </c>
      <c r="N27" s="4">
        <f>J27*L27*M27</f>
        <v>104.4735</v>
      </c>
      <c r="O27" s="12"/>
    </row>
    <row r="28" spans="1:15" x14ac:dyDescent="0.25">
      <c r="A28" s="9">
        <v>1</v>
      </c>
      <c r="B28" t="s">
        <v>42</v>
      </c>
      <c r="C28" s="1">
        <v>242</v>
      </c>
      <c r="D28" s="1" t="s">
        <v>32</v>
      </c>
      <c r="E28" s="2"/>
      <c r="F28" s="2">
        <v>108.7</v>
      </c>
      <c r="G28" s="5"/>
      <c r="H28" s="3">
        <v>187.5</v>
      </c>
      <c r="I28" s="6"/>
      <c r="J28" s="3">
        <f>SUM(G28:I28)</f>
        <v>187.5</v>
      </c>
      <c r="K28" s="10">
        <f>J28*2.2046</f>
        <v>413.36250000000001</v>
      </c>
      <c r="L28" s="4">
        <v>0.56440000000000001</v>
      </c>
      <c r="M28" s="7">
        <v>1</v>
      </c>
      <c r="N28" s="4">
        <f>J28*L28*M28</f>
        <v>105.825</v>
      </c>
    </row>
    <row r="30" spans="1:15" ht="23.25" x14ac:dyDescent="0.35">
      <c r="A30" s="37" t="s">
        <v>53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8"/>
    </row>
    <row r="31" spans="1:15" s="8" customFormat="1" ht="31.5" x14ac:dyDescent="0.25">
      <c r="A31" s="24" t="s">
        <v>13</v>
      </c>
      <c r="B31" s="24" t="s">
        <v>14</v>
      </c>
      <c r="C31" s="24" t="s">
        <v>0</v>
      </c>
      <c r="D31" s="24" t="s">
        <v>8</v>
      </c>
      <c r="E31" s="25" t="s">
        <v>1</v>
      </c>
      <c r="F31" s="25" t="s">
        <v>10</v>
      </c>
      <c r="G31" s="26" t="s">
        <v>2</v>
      </c>
      <c r="H31" s="26" t="s">
        <v>3</v>
      </c>
      <c r="I31" s="26" t="s">
        <v>4</v>
      </c>
      <c r="J31" s="26" t="s">
        <v>11</v>
      </c>
      <c r="K31" s="26" t="s">
        <v>12</v>
      </c>
      <c r="L31" s="27" t="s">
        <v>5</v>
      </c>
      <c r="M31" s="28" t="s">
        <v>6</v>
      </c>
      <c r="N31" s="27" t="s">
        <v>7</v>
      </c>
      <c r="O31" s="27" t="s">
        <v>15</v>
      </c>
    </row>
    <row r="32" spans="1:15" x14ac:dyDescent="0.25">
      <c r="A32" s="9">
        <v>1</v>
      </c>
      <c r="B32" t="s">
        <v>47</v>
      </c>
      <c r="C32" s="1">
        <v>275</v>
      </c>
      <c r="D32" s="1" t="s">
        <v>49</v>
      </c>
      <c r="F32" s="2">
        <v>112.8</v>
      </c>
      <c r="I32">
        <v>287.5</v>
      </c>
      <c r="J32" s="3">
        <f>SUM(G32:I32)</f>
        <v>287.5</v>
      </c>
      <c r="K32" s="10">
        <f>J32*2.2046</f>
        <v>633.82249999999999</v>
      </c>
      <c r="L32" s="4">
        <v>0.55874999999999997</v>
      </c>
      <c r="M32" s="7">
        <v>1</v>
      </c>
      <c r="N32" s="4">
        <f>J23*L23*M23</f>
        <v>399.31299999999999</v>
      </c>
    </row>
    <row r="33" spans="1:16" x14ac:dyDescent="0.25">
      <c r="A33" s="9">
        <v>1</v>
      </c>
      <c r="B33" t="s">
        <v>43</v>
      </c>
      <c r="C33" s="1" t="s">
        <v>29</v>
      </c>
      <c r="D33" s="1" t="s">
        <v>49</v>
      </c>
      <c r="F33" s="2">
        <v>145.30000000000001</v>
      </c>
      <c r="I33">
        <v>297.5</v>
      </c>
      <c r="J33" s="3">
        <f>SUM(G33:I33)</f>
        <v>297.5</v>
      </c>
      <c r="K33" s="10">
        <f>J33*2.2046</f>
        <v>655.86850000000004</v>
      </c>
      <c r="L33" s="4">
        <v>0.52677499999999999</v>
      </c>
      <c r="M33" s="7">
        <v>1</v>
      </c>
      <c r="N33" s="4">
        <f>J33*L33*M33</f>
        <v>156.7155625</v>
      </c>
    </row>
    <row r="34" spans="1:16" x14ac:dyDescent="0.25">
      <c r="A34" s="32">
        <v>2</v>
      </c>
      <c r="B34" t="s">
        <v>44</v>
      </c>
      <c r="C34" s="1" t="s">
        <v>29</v>
      </c>
      <c r="D34" s="1" t="s">
        <v>49</v>
      </c>
      <c r="F34" s="2">
        <v>159</v>
      </c>
      <c r="I34">
        <v>272.5</v>
      </c>
      <c r="J34" s="3">
        <f>SUM(G34:I34)</f>
        <v>272.5</v>
      </c>
      <c r="K34" s="10">
        <f>J34*2.2046</f>
        <v>600.75350000000003</v>
      </c>
      <c r="L34" s="4">
        <v>0.51657500000000001</v>
      </c>
      <c r="M34" s="7">
        <v>1</v>
      </c>
      <c r="N34" s="4">
        <f>J34*L34*M34</f>
        <v>140.76668749999999</v>
      </c>
    </row>
    <row r="36" spans="1:16" ht="23.25" x14ac:dyDescent="0.35">
      <c r="A36" s="37" t="s">
        <v>54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8"/>
    </row>
    <row r="37" spans="1:16" s="8" customFormat="1" ht="31.5" x14ac:dyDescent="0.25">
      <c r="A37" s="24" t="s">
        <v>13</v>
      </c>
      <c r="B37" s="24" t="s">
        <v>14</v>
      </c>
      <c r="C37" s="24" t="s">
        <v>0</v>
      </c>
      <c r="D37" s="24" t="s">
        <v>8</v>
      </c>
      <c r="E37" s="25" t="s">
        <v>1</v>
      </c>
      <c r="F37" s="25" t="s">
        <v>10</v>
      </c>
      <c r="G37" s="26" t="s">
        <v>2</v>
      </c>
      <c r="H37" s="26" t="s">
        <v>3</v>
      </c>
      <c r="I37" s="26" t="s">
        <v>4</v>
      </c>
      <c r="J37" s="26" t="s">
        <v>11</v>
      </c>
      <c r="K37" s="26" t="s">
        <v>12</v>
      </c>
      <c r="L37" s="27" t="s">
        <v>5</v>
      </c>
      <c r="M37" s="28" t="s">
        <v>6</v>
      </c>
      <c r="N37" s="27" t="s">
        <v>7</v>
      </c>
      <c r="O37" s="27" t="s">
        <v>15</v>
      </c>
    </row>
    <row r="38" spans="1:16" x14ac:dyDescent="0.25">
      <c r="A38" s="34">
        <v>1</v>
      </c>
      <c r="B38" t="s">
        <v>27</v>
      </c>
      <c r="C38" s="1">
        <v>165</v>
      </c>
      <c r="D38" s="1" t="s">
        <v>18</v>
      </c>
      <c r="E38" s="2"/>
      <c r="F38" s="2">
        <v>71.7</v>
      </c>
      <c r="G38" s="5">
        <v>110</v>
      </c>
      <c r="H38" s="3">
        <v>80</v>
      </c>
      <c r="I38" s="3">
        <v>145</v>
      </c>
      <c r="J38" s="3">
        <f>SUM(G38:I38)</f>
        <v>335</v>
      </c>
      <c r="K38" s="10">
        <f>J38*2.2046</f>
        <v>738.54100000000005</v>
      </c>
      <c r="L38" s="4">
        <v>0.71250000000000002</v>
      </c>
      <c r="M38" s="7">
        <v>1</v>
      </c>
      <c r="N38" s="4">
        <f>J38*L38*M38</f>
        <v>238.6875</v>
      </c>
      <c r="O38" s="12"/>
    </row>
    <row r="39" spans="1:16" x14ac:dyDescent="0.25">
      <c r="A39" s="9">
        <v>1</v>
      </c>
      <c r="B39" t="s">
        <v>30</v>
      </c>
      <c r="C39" s="1">
        <v>198</v>
      </c>
      <c r="D39" s="1" t="s">
        <v>18</v>
      </c>
      <c r="E39" s="2"/>
      <c r="F39" s="2">
        <v>89.3</v>
      </c>
      <c r="G39" s="3">
        <v>155</v>
      </c>
      <c r="H39" s="3">
        <v>110</v>
      </c>
      <c r="I39" s="3">
        <v>182.5</v>
      </c>
      <c r="J39" s="3">
        <f>SUM(G39:I39)</f>
        <v>447.5</v>
      </c>
      <c r="K39" s="10">
        <f>J39*2.2046</f>
        <v>986.55850000000009</v>
      </c>
      <c r="L39" s="4">
        <v>0.61455000000000004</v>
      </c>
      <c r="M39" s="7">
        <v>1</v>
      </c>
      <c r="N39" s="4">
        <f>J39*L39*M39</f>
        <v>275.01112499999999</v>
      </c>
      <c r="O39" s="11"/>
    </row>
    <row r="40" spans="1:16" x14ac:dyDescent="0.25">
      <c r="A40" s="11">
        <v>2</v>
      </c>
      <c r="B40" t="s">
        <v>25</v>
      </c>
      <c r="C40" s="1">
        <v>198</v>
      </c>
      <c r="D40" s="13" t="s">
        <v>18</v>
      </c>
      <c r="E40" s="2"/>
      <c r="F40" s="2">
        <v>88.3</v>
      </c>
      <c r="G40" s="3">
        <v>140</v>
      </c>
      <c r="H40" s="3">
        <v>107.5</v>
      </c>
      <c r="I40" s="3">
        <v>162.5</v>
      </c>
      <c r="J40" s="3">
        <f>SUM(G40:I40)</f>
        <v>410</v>
      </c>
      <c r="K40" s="10">
        <f>J40*2.2046</f>
        <v>903.88600000000008</v>
      </c>
      <c r="L40" s="4">
        <v>0.61845000000000006</v>
      </c>
      <c r="M40" s="7">
        <v>1</v>
      </c>
      <c r="N40" s="4">
        <f>J40*L40*M40</f>
        <v>253.56450000000001</v>
      </c>
      <c r="O40" s="12"/>
    </row>
    <row r="41" spans="1:16" x14ac:dyDescent="0.25">
      <c r="A41" s="9">
        <v>1</v>
      </c>
      <c r="B41" t="s">
        <v>33</v>
      </c>
      <c r="C41" s="1">
        <v>220</v>
      </c>
      <c r="D41" s="1" t="s">
        <v>18</v>
      </c>
      <c r="E41" s="2"/>
      <c r="F41" s="2">
        <v>99.6</v>
      </c>
      <c r="G41" s="3">
        <v>192.5</v>
      </c>
      <c r="H41" s="3">
        <v>110</v>
      </c>
      <c r="I41" s="3">
        <v>212.5</v>
      </c>
      <c r="J41" s="3">
        <f>SUM(G41:I41)</f>
        <v>515</v>
      </c>
      <c r="K41" s="10">
        <f>J41*2.2046</f>
        <v>1135.3690000000001</v>
      </c>
      <c r="L41" s="4">
        <v>0.58230000000000004</v>
      </c>
      <c r="M41" s="7">
        <v>1</v>
      </c>
      <c r="N41" s="4">
        <f>J41*L41*M41</f>
        <v>299.8845</v>
      </c>
      <c r="O41" s="11"/>
    </row>
    <row r="43" spans="1:16" ht="23.25" x14ac:dyDescent="0.35">
      <c r="A43" s="37" t="s">
        <v>55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8"/>
    </row>
    <row r="44" spans="1:16" s="8" customFormat="1" ht="31.5" x14ac:dyDescent="0.25">
      <c r="A44" s="24" t="s">
        <v>13</v>
      </c>
      <c r="B44" s="24" t="s">
        <v>14</v>
      </c>
      <c r="C44" s="24" t="s">
        <v>0</v>
      </c>
      <c r="D44" s="24" t="s">
        <v>8</v>
      </c>
      <c r="E44" s="25" t="s">
        <v>1</v>
      </c>
      <c r="F44" s="25" t="s">
        <v>10</v>
      </c>
      <c r="G44" s="26" t="s">
        <v>2</v>
      </c>
      <c r="H44" s="26" t="s">
        <v>3</v>
      </c>
      <c r="I44" s="26" t="s">
        <v>4</v>
      </c>
      <c r="J44" s="26" t="s">
        <v>11</v>
      </c>
      <c r="K44" s="26" t="s">
        <v>12</v>
      </c>
      <c r="L44" s="27" t="s">
        <v>5</v>
      </c>
      <c r="M44" s="28" t="s">
        <v>6</v>
      </c>
      <c r="N44" s="27" t="s">
        <v>7</v>
      </c>
      <c r="O44" s="27" t="s">
        <v>15</v>
      </c>
    </row>
    <row r="45" spans="1:16" x14ac:dyDescent="0.25">
      <c r="A45" s="9">
        <v>1</v>
      </c>
      <c r="B45" t="s">
        <v>35</v>
      </c>
      <c r="C45" s="1">
        <v>148</v>
      </c>
      <c r="D45" s="1" t="s">
        <v>24</v>
      </c>
      <c r="E45" s="2"/>
      <c r="F45" s="2">
        <v>66.3</v>
      </c>
      <c r="G45" s="3">
        <v>187.5</v>
      </c>
      <c r="H45" s="3">
        <v>132.5</v>
      </c>
      <c r="I45" s="3">
        <v>225</v>
      </c>
      <c r="J45" s="3">
        <f t="shared" ref="J45:J50" si="0">SUM(G45:I45)</f>
        <v>545</v>
      </c>
      <c r="K45" s="10">
        <f t="shared" ref="K45:K50" si="1">J45*2.2046</f>
        <v>1201.5070000000001</v>
      </c>
      <c r="L45" s="4">
        <v>0.76</v>
      </c>
      <c r="M45" s="7">
        <v>1</v>
      </c>
      <c r="N45" s="4">
        <f t="shared" ref="N45:N50" si="2">J45*L45*M45</f>
        <v>414.2</v>
      </c>
      <c r="O45" s="12"/>
    </row>
    <row r="46" spans="1:16" x14ac:dyDescent="0.25">
      <c r="A46" s="9">
        <v>1</v>
      </c>
      <c r="B46" t="s">
        <v>22</v>
      </c>
      <c r="C46" s="1">
        <v>181</v>
      </c>
      <c r="D46" s="1" t="s">
        <v>24</v>
      </c>
      <c r="E46" s="2"/>
      <c r="F46" s="2">
        <v>81.5</v>
      </c>
      <c r="G46" s="3">
        <v>225</v>
      </c>
      <c r="H46" s="3">
        <v>140</v>
      </c>
      <c r="I46" s="3">
        <v>225</v>
      </c>
      <c r="J46" s="3">
        <f t="shared" si="0"/>
        <v>590</v>
      </c>
      <c r="K46" s="10">
        <f t="shared" si="1"/>
        <v>1300.7140000000002</v>
      </c>
      <c r="L46" s="4">
        <v>0.64975000000000005</v>
      </c>
      <c r="M46" s="7">
        <v>1</v>
      </c>
      <c r="N46" s="4">
        <f t="shared" si="2"/>
        <v>383.35250000000002</v>
      </c>
      <c r="O46" s="11"/>
    </row>
    <row r="47" spans="1:16" x14ac:dyDescent="0.25">
      <c r="A47" s="9">
        <v>1</v>
      </c>
      <c r="B47" t="s">
        <v>23</v>
      </c>
      <c r="C47" s="1">
        <v>198</v>
      </c>
      <c r="D47" s="1" t="s">
        <v>24</v>
      </c>
      <c r="E47" s="2"/>
      <c r="F47" s="2">
        <v>89.8</v>
      </c>
      <c r="G47" s="3">
        <v>192.5</v>
      </c>
      <c r="H47" s="3">
        <v>175</v>
      </c>
      <c r="I47" s="3">
        <v>252.5</v>
      </c>
      <c r="J47" s="3">
        <f t="shared" si="0"/>
        <v>620</v>
      </c>
      <c r="K47" s="10">
        <f t="shared" si="1"/>
        <v>1366.8520000000001</v>
      </c>
      <c r="L47" s="4">
        <v>0.61260000000000003</v>
      </c>
      <c r="M47" s="7">
        <v>1</v>
      </c>
      <c r="N47" s="4">
        <f t="shared" si="2"/>
        <v>379.81200000000001</v>
      </c>
      <c r="O47" s="12"/>
    </row>
    <row r="48" spans="1:16" x14ac:dyDescent="0.25">
      <c r="A48" s="33">
        <v>1</v>
      </c>
      <c r="B48" s="14" t="s">
        <v>26</v>
      </c>
      <c r="C48" s="20">
        <v>220</v>
      </c>
      <c r="D48" s="22" t="s">
        <v>57</v>
      </c>
      <c r="E48" s="15"/>
      <c r="F48" s="15">
        <v>98.6</v>
      </c>
      <c r="G48" s="16">
        <v>242.5</v>
      </c>
      <c r="H48" s="16">
        <v>190</v>
      </c>
      <c r="I48" s="16">
        <v>292.5</v>
      </c>
      <c r="J48" s="16">
        <f t="shared" si="0"/>
        <v>725</v>
      </c>
      <c r="K48" s="17">
        <f t="shared" si="1"/>
        <v>1598.335</v>
      </c>
      <c r="L48" s="18">
        <v>0.58479999999999999</v>
      </c>
      <c r="M48" s="19">
        <v>1</v>
      </c>
      <c r="N48" s="18">
        <f t="shared" si="2"/>
        <v>423.98</v>
      </c>
      <c r="O48" s="36" t="s">
        <v>16</v>
      </c>
      <c r="P48" t="s">
        <v>68</v>
      </c>
    </row>
    <row r="49" spans="1:16" x14ac:dyDescent="0.25">
      <c r="A49" s="11">
        <v>2</v>
      </c>
      <c r="B49" t="s">
        <v>17</v>
      </c>
      <c r="C49" s="1">
        <v>220</v>
      </c>
      <c r="D49" s="1" t="s">
        <v>24</v>
      </c>
      <c r="E49" s="2"/>
      <c r="F49" s="2">
        <v>92.6</v>
      </c>
      <c r="G49" s="3">
        <v>207.5</v>
      </c>
      <c r="H49" s="3">
        <v>92.5</v>
      </c>
      <c r="I49" s="3">
        <v>245</v>
      </c>
      <c r="J49" s="3">
        <f t="shared" si="0"/>
        <v>545</v>
      </c>
      <c r="K49" s="10">
        <f t="shared" si="1"/>
        <v>1201.5070000000001</v>
      </c>
      <c r="L49" s="4">
        <v>0.60265000000000002</v>
      </c>
      <c r="M49" s="7">
        <v>1</v>
      </c>
      <c r="N49" s="4">
        <f t="shared" si="2"/>
        <v>328.44425000000001</v>
      </c>
    </row>
    <row r="50" spans="1:16" x14ac:dyDescent="0.25">
      <c r="A50" s="9">
        <v>1</v>
      </c>
      <c r="B50" t="s">
        <v>28</v>
      </c>
      <c r="C50" s="1" t="s">
        <v>29</v>
      </c>
      <c r="D50" s="1" t="s">
        <v>24</v>
      </c>
      <c r="E50" s="2"/>
      <c r="F50" s="2">
        <v>150.6</v>
      </c>
      <c r="G50" s="3">
        <v>272.5</v>
      </c>
      <c r="H50" s="3">
        <v>192.5</v>
      </c>
      <c r="I50" s="3">
        <v>255</v>
      </c>
      <c r="J50" s="3">
        <f t="shared" si="0"/>
        <v>720</v>
      </c>
      <c r="K50" s="10">
        <f t="shared" si="1"/>
        <v>1587.3120000000001</v>
      </c>
      <c r="L50" s="4">
        <v>0.522725</v>
      </c>
      <c r="M50" s="7">
        <v>1</v>
      </c>
      <c r="N50" s="4">
        <f t="shared" si="2"/>
        <v>376.36200000000002</v>
      </c>
      <c r="O50" s="12"/>
    </row>
    <row r="52" spans="1:16" ht="23.25" x14ac:dyDescent="0.35">
      <c r="A52" s="37" t="s">
        <v>56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8"/>
    </row>
    <row r="53" spans="1:16" s="8" customFormat="1" ht="31.5" x14ac:dyDescent="0.25">
      <c r="A53" s="24" t="s">
        <v>13</v>
      </c>
      <c r="B53" s="24" t="s">
        <v>14</v>
      </c>
      <c r="C53" s="24" t="s">
        <v>0</v>
      </c>
      <c r="D53" s="24" t="s">
        <v>8</v>
      </c>
      <c r="E53" s="25" t="s">
        <v>1</v>
      </c>
      <c r="F53" s="25" t="s">
        <v>10</v>
      </c>
      <c r="G53" s="26" t="s">
        <v>2</v>
      </c>
      <c r="H53" s="26" t="s">
        <v>3</v>
      </c>
      <c r="I53" s="26" t="s">
        <v>4</v>
      </c>
      <c r="J53" s="26" t="s">
        <v>11</v>
      </c>
      <c r="K53" s="26" t="s">
        <v>12</v>
      </c>
      <c r="L53" s="27" t="s">
        <v>5</v>
      </c>
      <c r="M53" s="28" t="s">
        <v>6</v>
      </c>
      <c r="N53" s="27" t="s">
        <v>7</v>
      </c>
      <c r="O53" s="27" t="s">
        <v>15</v>
      </c>
    </row>
    <row r="54" spans="1:16" x14ac:dyDescent="0.25">
      <c r="A54" s="33">
        <v>1</v>
      </c>
      <c r="B54" s="14" t="s">
        <v>26</v>
      </c>
      <c r="C54" s="20">
        <v>220</v>
      </c>
      <c r="D54" s="22" t="s">
        <v>58</v>
      </c>
      <c r="E54" s="15"/>
      <c r="F54" s="15">
        <v>98.6</v>
      </c>
      <c r="G54" s="16"/>
      <c r="H54" s="16">
        <v>190</v>
      </c>
      <c r="I54" s="16"/>
      <c r="J54" s="16">
        <f>SUM(G54:I54)</f>
        <v>190</v>
      </c>
      <c r="K54" s="17">
        <f>J54*2.2046</f>
        <v>418.87400000000002</v>
      </c>
      <c r="L54" s="18">
        <v>0.58479999999999999</v>
      </c>
      <c r="M54" s="19">
        <v>1</v>
      </c>
      <c r="N54" s="18">
        <f>J54*L54*M54</f>
        <v>111.11199999999999</v>
      </c>
      <c r="O54" s="21"/>
    </row>
    <row r="55" spans="1:16" x14ac:dyDescent="0.25">
      <c r="A55" s="31"/>
      <c r="B55" s="14"/>
      <c r="C55" s="20"/>
      <c r="D55" s="22"/>
      <c r="E55" s="15"/>
      <c r="F55" s="15"/>
      <c r="G55" s="16"/>
      <c r="H55" s="16"/>
      <c r="I55" s="16"/>
      <c r="J55" s="16"/>
      <c r="K55" s="29"/>
      <c r="L55" s="18"/>
      <c r="M55" s="19"/>
      <c r="N55" s="18"/>
      <c r="O55" s="21"/>
    </row>
    <row r="56" spans="1:16" ht="23.25" x14ac:dyDescent="0.35">
      <c r="A56" s="37" t="s">
        <v>62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8"/>
    </row>
    <row r="57" spans="1:16" s="8" customFormat="1" ht="31.5" x14ac:dyDescent="0.25">
      <c r="A57" s="24" t="s">
        <v>13</v>
      </c>
      <c r="B57" s="24" t="s">
        <v>14</v>
      </c>
      <c r="C57" s="24" t="s">
        <v>0</v>
      </c>
      <c r="D57" s="24" t="s">
        <v>8</v>
      </c>
      <c r="E57" s="25" t="s">
        <v>1</v>
      </c>
      <c r="F57" s="25" t="s">
        <v>10</v>
      </c>
      <c r="G57" s="26" t="s">
        <v>2</v>
      </c>
      <c r="H57" s="26" t="s">
        <v>3</v>
      </c>
      <c r="I57" s="26" t="s">
        <v>4</v>
      </c>
      <c r="J57" s="26" t="s">
        <v>11</v>
      </c>
      <c r="K57" s="26" t="s">
        <v>12</v>
      </c>
      <c r="L57" s="27" t="s">
        <v>5</v>
      </c>
      <c r="M57" s="28" t="s">
        <v>6</v>
      </c>
      <c r="N57" s="27" t="s">
        <v>7</v>
      </c>
      <c r="O57" s="27" t="s">
        <v>15</v>
      </c>
    </row>
    <row r="58" spans="1:16" x14ac:dyDescent="0.25">
      <c r="A58" s="9">
        <v>1</v>
      </c>
      <c r="B58" t="s">
        <v>34</v>
      </c>
      <c r="C58" s="1">
        <v>198</v>
      </c>
      <c r="D58" s="1" t="s">
        <v>36</v>
      </c>
      <c r="E58" s="2"/>
      <c r="F58" s="2">
        <v>89.7</v>
      </c>
      <c r="G58" s="3">
        <v>207.5</v>
      </c>
      <c r="H58" s="3">
        <v>165</v>
      </c>
      <c r="I58" s="3">
        <v>242.5</v>
      </c>
      <c r="J58" s="3">
        <f>SUM(G58:I58)</f>
        <v>615</v>
      </c>
      <c r="K58" s="10">
        <f>J58*2.2046</f>
        <v>1355.8290000000002</v>
      </c>
      <c r="L58" s="4">
        <v>0.61299999999999999</v>
      </c>
      <c r="M58" s="7">
        <v>1.113</v>
      </c>
      <c r="N58" s="4">
        <f>J58*L58*M58</f>
        <v>419.59543500000001</v>
      </c>
      <c r="O58" s="35" t="s">
        <v>16</v>
      </c>
      <c r="P58" t="s">
        <v>69</v>
      </c>
    </row>
    <row r="59" spans="1:16" x14ac:dyDescent="0.25">
      <c r="A59" s="31"/>
      <c r="B59" s="14"/>
      <c r="C59" s="20"/>
      <c r="D59" s="22"/>
      <c r="E59" s="15"/>
      <c r="F59" s="15"/>
      <c r="G59" s="16"/>
      <c r="H59" s="16"/>
      <c r="I59" s="16"/>
      <c r="J59" s="16"/>
      <c r="K59" s="29"/>
      <c r="L59" s="18"/>
      <c r="M59" s="19"/>
      <c r="N59" s="18"/>
      <c r="O59" s="21"/>
    </row>
    <row r="60" spans="1:16" ht="23.25" x14ac:dyDescent="0.35">
      <c r="A60" s="37" t="s">
        <v>64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8"/>
    </row>
    <row r="61" spans="1:16" s="8" customFormat="1" ht="31.5" x14ac:dyDescent="0.25">
      <c r="A61" s="24" t="s">
        <v>13</v>
      </c>
      <c r="B61" s="24" t="s">
        <v>14</v>
      </c>
      <c r="C61" s="24" t="s">
        <v>0</v>
      </c>
      <c r="D61" s="24" t="s">
        <v>8</v>
      </c>
      <c r="E61" s="25" t="s">
        <v>1</v>
      </c>
      <c r="F61" s="25" t="s">
        <v>10</v>
      </c>
      <c r="G61" s="26" t="s">
        <v>2</v>
      </c>
      <c r="H61" s="26" t="s">
        <v>3</v>
      </c>
      <c r="I61" s="26" t="s">
        <v>4</v>
      </c>
      <c r="J61" s="26" t="s">
        <v>11</v>
      </c>
      <c r="K61" s="26" t="s">
        <v>12</v>
      </c>
      <c r="L61" s="27" t="s">
        <v>5</v>
      </c>
      <c r="M61" s="28" t="s">
        <v>6</v>
      </c>
      <c r="N61" s="27" t="s">
        <v>7</v>
      </c>
      <c r="O61" s="27" t="s">
        <v>15</v>
      </c>
    </row>
    <row r="62" spans="1:16" x14ac:dyDescent="0.25">
      <c r="A62" s="9">
        <v>1</v>
      </c>
      <c r="B62" t="s">
        <v>45</v>
      </c>
      <c r="C62" s="1">
        <v>198</v>
      </c>
      <c r="D62" s="1" t="s">
        <v>46</v>
      </c>
      <c r="F62" s="2">
        <v>89.4</v>
      </c>
      <c r="H62">
        <v>125</v>
      </c>
      <c r="J62" s="3">
        <f>SUM(G62:I62)</f>
        <v>125</v>
      </c>
      <c r="K62" s="10">
        <f>J62*2.2046</f>
        <v>275.57499999999999</v>
      </c>
      <c r="L62" s="4">
        <v>0.61414999999999997</v>
      </c>
      <c r="M62" s="7">
        <v>1</v>
      </c>
      <c r="N62" s="4">
        <f>J5*L5*M5</f>
        <v>222.81637500000002</v>
      </c>
    </row>
    <row r="63" spans="1:16" x14ac:dyDescent="0.25">
      <c r="A63" s="31"/>
      <c r="B63" s="14"/>
      <c r="C63" s="20"/>
      <c r="D63" s="22"/>
      <c r="E63" s="15"/>
      <c r="F63" s="15"/>
      <c r="G63" s="16"/>
      <c r="H63" s="16"/>
      <c r="I63" s="16"/>
      <c r="J63" s="16"/>
      <c r="K63" s="29"/>
      <c r="L63" s="18"/>
      <c r="M63" s="19"/>
      <c r="N63" s="18"/>
      <c r="O63" s="21"/>
    </row>
    <row r="64" spans="1:16" x14ac:dyDescent="0.25">
      <c r="A64" s="31"/>
      <c r="B64" s="14"/>
      <c r="C64" s="20"/>
      <c r="D64" s="22"/>
      <c r="E64" s="15"/>
      <c r="F64" s="15"/>
      <c r="G64" s="16"/>
      <c r="H64" s="16"/>
      <c r="I64" s="16"/>
      <c r="J64" s="16"/>
      <c r="K64" s="29"/>
      <c r="L64" s="18"/>
      <c r="M64" s="19"/>
      <c r="N64" s="18"/>
      <c r="O64" s="21"/>
    </row>
  </sheetData>
  <sortState ref="A48:O49">
    <sortCondition descending="1" ref="K48:K49"/>
  </sortState>
  <mergeCells count="12">
    <mergeCell ref="A1:O1"/>
    <mergeCell ref="A7:O7"/>
    <mergeCell ref="A16:O16"/>
    <mergeCell ref="A56:O56"/>
    <mergeCell ref="A11:O11"/>
    <mergeCell ref="A60:O60"/>
    <mergeCell ref="A21:O21"/>
    <mergeCell ref="A25:O25"/>
    <mergeCell ref="A30:O30"/>
    <mergeCell ref="A36:O36"/>
    <mergeCell ref="A43:O43"/>
    <mergeCell ref="A52:O52"/>
  </mergeCells>
  <pageMargins left="0.7" right="0.7" top="0.75" bottom="0.75" header="0.3" footer="0.3"/>
  <pageSetup scale="59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jewing</dc:creator>
  <cp:lastModifiedBy>Hulk</cp:lastModifiedBy>
  <cp:lastPrinted>2016-04-03T19:47:43Z</cp:lastPrinted>
  <dcterms:created xsi:type="dcterms:W3CDTF">2014-03-08T19:04:14Z</dcterms:created>
  <dcterms:modified xsi:type="dcterms:W3CDTF">2016-04-05T00:21:46Z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