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'Sheet1'!$A$1:$AV$92</definedName>
    <definedName name="_xlnm.Print_Titles" localSheetId="0">'Sheet1'!$A:$C,'Sheet1'!$1:$1</definedName>
    <definedName name="Z_6FB3CCCC_B7B8_4A43_9951_24B5FAF2CEAA_.wvu.PrintArea" localSheetId="0" hidden="1">'Sheet1'!$A$1:$AV$92</definedName>
    <definedName name="Z_6FB3CCCC_B7B8_4A43_9951_24B5FAF2CEAA_.wvu.PrintTitles" localSheetId="0" hidden="1">'Sheet1'!$A:$C,'Sheet1'!$1:$1</definedName>
  </definedNames>
  <calcPr fullCalcOnLoad="1"/>
</workbook>
</file>

<file path=xl/sharedStrings.xml><?xml version="1.0" encoding="utf-8"?>
<sst xmlns="http://schemas.openxmlformats.org/spreadsheetml/2006/main" count="76" uniqueCount="44">
  <si>
    <t>Lifter</t>
  </si>
  <si>
    <t>Weight Class in lbs</t>
  </si>
  <si>
    <t>Squat 1</t>
  </si>
  <si>
    <t>Miss</t>
  </si>
  <si>
    <t>Lift Score</t>
  </si>
  <si>
    <t>Squat 2</t>
  </si>
  <si>
    <t>Squat 3</t>
  </si>
  <si>
    <t>Squat 4</t>
  </si>
  <si>
    <t>Best Squat</t>
  </si>
  <si>
    <t>Bench 1</t>
  </si>
  <si>
    <t>Bench 2</t>
  </si>
  <si>
    <t>Bench 3</t>
  </si>
  <si>
    <t>Bench 4</t>
  </si>
  <si>
    <t>Best Bench</t>
  </si>
  <si>
    <t>Sub-Total</t>
  </si>
  <si>
    <t>Dead 1</t>
  </si>
  <si>
    <t>Dead 2</t>
  </si>
  <si>
    <t>Dead 3</t>
  </si>
  <si>
    <t>Dead 4</t>
  </si>
  <si>
    <t xml:space="preserve">Best Dead </t>
  </si>
  <si>
    <t>Total in Kilos</t>
  </si>
  <si>
    <t>Total By Coefficient</t>
  </si>
  <si>
    <t>Total in Pounds</t>
  </si>
  <si>
    <t>Place</t>
  </si>
  <si>
    <t>Notes</t>
  </si>
  <si>
    <t>Lightweight</t>
  </si>
  <si>
    <t>Jesse Kellum</t>
  </si>
  <si>
    <t>Ilya Kokorev</t>
  </si>
  <si>
    <t>Country</t>
  </si>
  <si>
    <t>Russia</t>
  </si>
  <si>
    <t>Oleg Bazylevych</t>
  </si>
  <si>
    <t>Ukraine</t>
  </si>
  <si>
    <t>USA</t>
  </si>
  <si>
    <t>James "Priest" Burdette</t>
  </si>
  <si>
    <t>Frank Caminita</t>
  </si>
  <si>
    <t>Carlos Laguna</t>
  </si>
  <si>
    <t>Pass</t>
  </si>
  <si>
    <t>Heavyweight</t>
  </si>
  <si>
    <t>Mark Bell</t>
  </si>
  <si>
    <t>SHW</t>
  </si>
  <si>
    <t>Steve Wong</t>
  </si>
  <si>
    <t>Robert Vick</t>
  </si>
  <si>
    <t>Scot Mendelson</t>
  </si>
  <si>
    <t xml:space="preserve">Scot Mendelson Bench Press Classic - February 16, 2008 LA FitExpo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</si>
</sst>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00"/>
    <numFmt numFmtId="166" formatCode="[$-409]dddd\,\ mmmm\ dd\,\ yyyy"/>
    <numFmt numFmtId="167" formatCode="mm/dd/yy;@"/>
  </numFmts>
  <fonts count="7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164" fontId="2" fillId="0" borderId="6" xfId="0" applyNumberFormat="1" applyFont="1" applyBorder="1" applyAlignment="1">
      <alignment/>
    </xf>
    <xf numFmtId="167" fontId="2" fillId="0" borderId="1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2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1" fillId="2" borderId="1" xfId="0" applyFont="1" applyFill="1" applyBorder="1" applyAlignment="1" applyProtection="1">
      <alignment horizontal="center" vertical="center" textRotation="60" wrapText="1"/>
      <protection locked="0"/>
    </xf>
    <xf numFmtId="167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2" xfId="0" applyFont="1" applyFill="1" applyBorder="1" applyAlignment="1" applyProtection="1">
      <alignment horizontal="center" vertical="center" textRotation="60" wrapText="1"/>
      <protection locked="0"/>
    </xf>
    <xf numFmtId="0" fontId="1" fillId="2" borderId="3" xfId="0" applyFont="1" applyFill="1" applyBorder="1" applyAlignment="1" applyProtection="1">
      <alignment horizontal="center" vertical="center" textRotation="60" wrapText="1"/>
      <protection locked="0"/>
    </xf>
    <xf numFmtId="0" fontId="1" fillId="2" borderId="1" xfId="0" applyFont="1" applyFill="1" applyBorder="1" applyAlignment="1">
      <alignment horizontal="center" vertical="center" textRotation="60" wrapText="1"/>
    </xf>
    <xf numFmtId="0" fontId="1" fillId="2" borderId="4" xfId="0" applyFont="1" applyFill="1" applyBorder="1" applyAlignment="1">
      <alignment horizontal="center" vertical="center" textRotation="60" wrapText="1"/>
    </xf>
    <xf numFmtId="2" fontId="1" fillId="2" borderId="3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5" xfId="0" applyFont="1" applyFill="1" applyBorder="1" applyAlignment="1">
      <alignment horizontal="center" vertical="center" textRotation="60" wrapText="1"/>
    </xf>
    <xf numFmtId="0" fontId="1" fillId="2" borderId="7" xfId="0" applyFont="1" applyFill="1" applyBorder="1" applyAlignment="1">
      <alignment horizontal="center" vertical="center" textRotation="60" wrapText="1"/>
    </xf>
    <xf numFmtId="0" fontId="1" fillId="2" borderId="6" xfId="0" applyFont="1" applyFill="1" applyBorder="1" applyAlignment="1">
      <alignment horizontal="center" vertical="center" textRotation="60" wrapText="1"/>
    </xf>
    <xf numFmtId="0" fontId="3" fillId="0" borderId="0" xfId="0" applyFont="1" applyAlignment="1">
      <alignment horizontal="center" vertical="center" textRotation="60" wrapText="1"/>
    </xf>
    <xf numFmtId="0" fontId="1" fillId="0" borderId="1" xfId="0" applyFont="1" applyBorder="1" applyAlignment="1" applyProtection="1">
      <alignment/>
      <protection locked="0"/>
    </xf>
    <xf numFmtId="8" fontId="2" fillId="0" borderId="1" xfId="0" applyNumberFormat="1" applyFont="1" applyBorder="1" applyAlignment="1">
      <alignment/>
    </xf>
    <xf numFmtId="167" fontId="1" fillId="0" borderId="1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 locked="0"/>
    </xf>
    <xf numFmtId="2" fontId="1" fillId="0" borderId="5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7"/>
  <sheetViews>
    <sheetView tabSelected="1" zoomScale="110" zoomScaleNormal="110" workbookViewId="0" topLeftCell="A1">
      <selection activeCell="B20" sqref="B20"/>
    </sheetView>
  </sheetViews>
  <sheetFormatPr defaultColWidth="9.140625" defaultRowHeight="12.75"/>
  <cols>
    <col min="1" max="1" width="21.7109375" style="12" customWidth="1"/>
    <col min="2" max="2" width="8.57421875" style="18" customWidth="1"/>
    <col min="3" max="3" width="5.140625" style="12" customWidth="1"/>
    <col min="4" max="4" width="7.7109375" style="12" hidden="1" customWidth="1"/>
    <col min="5" max="5" width="2.28125" style="14" hidden="1" customWidth="1"/>
    <col min="6" max="6" width="7.28125" style="13" hidden="1" customWidth="1"/>
    <col min="7" max="7" width="7.28125" style="12" hidden="1" customWidth="1"/>
    <col min="8" max="8" width="2.28125" style="14" hidden="1" customWidth="1"/>
    <col min="9" max="9" width="7.28125" style="13" hidden="1" customWidth="1"/>
    <col min="10" max="10" width="7.28125" style="12" hidden="1" customWidth="1"/>
    <col min="11" max="11" width="2.28125" style="14" hidden="1" customWidth="1"/>
    <col min="12" max="12" width="7.28125" style="13" hidden="1" customWidth="1"/>
    <col min="13" max="13" width="7.28125" style="12" hidden="1" customWidth="1"/>
    <col min="14" max="14" width="2.28125" style="14" hidden="1" customWidth="1"/>
    <col min="15" max="15" width="7.28125" style="13" hidden="1" customWidth="1"/>
    <col min="16" max="16" width="8.28125" style="13" hidden="1" customWidth="1"/>
    <col min="17" max="17" width="7.28125" style="12" customWidth="1"/>
    <col min="18" max="18" width="3.57421875" style="12" customWidth="1"/>
    <col min="19" max="19" width="7.28125" style="13" hidden="1" customWidth="1"/>
    <col min="20" max="20" width="7.28125" style="12" customWidth="1"/>
    <col min="21" max="21" width="3.57421875" style="12" customWidth="1"/>
    <col min="22" max="22" width="7.28125" style="13" hidden="1" customWidth="1"/>
    <col min="23" max="23" width="7.28125" style="12" customWidth="1"/>
    <col min="24" max="24" width="3.57421875" style="12" customWidth="1"/>
    <col min="25" max="25" width="7.28125" style="13" hidden="1" customWidth="1"/>
    <col min="26" max="26" width="7.28125" style="12" hidden="1" customWidth="1"/>
    <col min="27" max="27" width="3.57421875" style="12" hidden="1" customWidth="1"/>
    <col min="28" max="28" width="7.28125" style="13" hidden="1" customWidth="1"/>
    <col min="29" max="29" width="8.28125" style="13" customWidth="1"/>
    <col min="30" max="30" width="8.57421875" style="12" hidden="1" customWidth="1"/>
    <col min="31" max="31" width="7.28125" style="12" hidden="1" customWidth="1"/>
    <col min="32" max="32" width="3.57421875" style="12" hidden="1" customWidth="1"/>
    <col min="33" max="33" width="7.28125" style="13" hidden="1" customWidth="1"/>
    <col min="34" max="34" width="7.28125" style="12" hidden="1" customWidth="1"/>
    <col min="35" max="35" width="3.57421875" style="12" hidden="1" customWidth="1"/>
    <col min="36" max="36" width="7.28125" style="13" hidden="1" customWidth="1"/>
    <col min="37" max="37" width="7.28125" style="12" hidden="1" customWidth="1"/>
    <col min="38" max="38" width="3.57421875" style="12" hidden="1" customWidth="1"/>
    <col min="39" max="39" width="7.28125" style="13" hidden="1" customWidth="1"/>
    <col min="40" max="40" width="7.28125" style="12" hidden="1" customWidth="1"/>
    <col min="41" max="41" width="3.57421875" style="12" hidden="1" customWidth="1"/>
    <col min="42" max="42" width="7.28125" style="13" hidden="1" customWidth="1"/>
    <col min="43" max="43" width="8.28125" style="13" hidden="1" customWidth="1"/>
    <col min="44" max="44" width="9.140625" style="13" customWidth="1"/>
    <col min="45" max="45" width="0" style="20" hidden="1" customWidth="1"/>
    <col min="46" max="46" width="9.8515625" style="13" customWidth="1"/>
    <col min="47" max="47" width="2.00390625" style="13" customWidth="1"/>
    <col min="48" max="48" width="10.8515625" style="13" customWidth="1"/>
    <col min="49" max="16384" width="9.140625" style="9" customWidth="1"/>
  </cols>
  <sheetData>
    <row r="1" spans="1:48" s="32" customFormat="1" ht="70.5" customHeight="1">
      <c r="A1" s="21" t="s">
        <v>0</v>
      </c>
      <c r="B1" s="22" t="s">
        <v>28</v>
      </c>
      <c r="C1" s="24" t="s">
        <v>1</v>
      </c>
      <c r="D1" s="25" t="s">
        <v>2</v>
      </c>
      <c r="E1" s="21" t="s">
        <v>3</v>
      </c>
      <c r="F1" s="26" t="s">
        <v>4</v>
      </c>
      <c r="G1" s="23" t="s">
        <v>5</v>
      </c>
      <c r="H1" s="21" t="s">
        <v>3</v>
      </c>
      <c r="I1" s="26" t="s">
        <v>4</v>
      </c>
      <c r="J1" s="21" t="s">
        <v>6</v>
      </c>
      <c r="K1" s="21" t="s">
        <v>3</v>
      </c>
      <c r="L1" s="26" t="s">
        <v>4</v>
      </c>
      <c r="M1" s="21" t="s">
        <v>7</v>
      </c>
      <c r="N1" s="21" t="s">
        <v>3</v>
      </c>
      <c r="O1" s="26" t="s">
        <v>4</v>
      </c>
      <c r="P1" s="27" t="s">
        <v>8</v>
      </c>
      <c r="Q1" s="25" t="s">
        <v>9</v>
      </c>
      <c r="R1" s="21" t="s">
        <v>3</v>
      </c>
      <c r="S1" s="26" t="s">
        <v>4</v>
      </c>
      <c r="T1" s="21" t="s">
        <v>10</v>
      </c>
      <c r="U1" s="21" t="s">
        <v>3</v>
      </c>
      <c r="V1" s="26" t="s">
        <v>4</v>
      </c>
      <c r="W1" s="21" t="s">
        <v>11</v>
      </c>
      <c r="X1" s="21" t="s">
        <v>3</v>
      </c>
      <c r="Y1" s="26" t="s">
        <v>4</v>
      </c>
      <c r="Z1" s="21" t="s">
        <v>12</v>
      </c>
      <c r="AA1" s="21" t="s">
        <v>3</v>
      </c>
      <c r="AB1" s="26" t="s">
        <v>4</v>
      </c>
      <c r="AC1" s="27" t="s">
        <v>13</v>
      </c>
      <c r="AD1" s="28" t="s">
        <v>14</v>
      </c>
      <c r="AE1" s="21" t="s">
        <v>15</v>
      </c>
      <c r="AF1" s="21" t="s">
        <v>3</v>
      </c>
      <c r="AG1" s="26" t="s">
        <v>4</v>
      </c>
      <c r="AH1" s="21" t="s">
        <v>16</v>
      </c>
      <c r="AI1" s="21" t="s">
        <v>3</v>
      </c>
      <c r="AJ1" s="26" t="s">
        <v>4</v>
      </c>
      <c r="AK1" s="21" t="s">
        <v>17</v>
      </c>
      <c r="AL1" s="21" t="s">
        <v>3</v>
      </c>
      <c r="AM1" s="26" t="s">
        <v>4</v>
      </c>
      <c r="AN1" s="21" t="s">
        <v>18</v>
      </c>
      <c r="AO1" s="21" t="s">
        <v>3</v>
      </c>
      <c r="AP1" s="26" t="s">
        <v>4</v>
      </c>
      <c r="AQ1" s="27" t="s">
        <v>19</v>
      </c>
      <c r="AR1" s="29" t="s">
        <v>20</v>
      </c>
      <c r="AS1" s="30" t="s">
        <v>21</v>
      </c>
      <c r="AT1" s="31" t="s">
        <v>22</v>
      </c>
      <c r="AU1" s="26" t="s">
        <v>23</v>
      </c>
      <c r="AV1" s="26" t="s">
        <v>24</v>
      </c>
    </row>
    <row r="2" spans="1:48" s="45" customFormat="1" ht="13.5" customHeight="1">
      <c r="A2" s="33" t="s">
        <v>43</v>
      </c>
      <c r="B2" s="35"/>
      <c r="C2" s="36"/>
      <c r="D2" s="37"/>
      <c r="E2" s="38"/>
      <c r="F2" s="39">
        <f aca="true" t="shared" si="0" ref="F2:F25">IF(E2&gt;0,0,D2)</f>
        <v>0</v>
      </c>
      <c r="G2" s="40"/>
      <c r="H2" s="38"/>
      <c r="I2" s="39">
        <f aca="true" t="shared" si="1" ref="I2:I25">IF(H2&gt;0,0,G2)</f>
        <v>0</v>
      </c>
      <c r="J2" s="40"/>
      <c r="K2" s="38"/>
      <c r="L2" s="39">
        <f aca="true" t="shared" si="2" ref="L2:L25">IF(K2&gt;0,0,J2)</f>
        <v>0</v>
      </c>
      <c r="M2" s="40"/>
      <c r="N2" s="38"/>
      <c r="O2" s="39">
        <f>IF(N2&gt;0,0,M2)</f>
        <v>0</v>
      </c>
      <c r="P2" s="7">
        <f aca="true" t="shared" si="3" ref="P2:P25">IF(COUNT(E2,H2)&gt;2,"out",MAX(F2,I2,L2))</f>
        <v>0</v>
      </c>
      <c r="Q2" s="37"/>
      <c r="R2" s="38"/>
      <c r="S2" s="39">
        <f aca="true" t="shared" si="4" ref="S2:S25">IF(R2&gt;0,0,Q2)</f>
        <v>0</v>
      </c>
      <c r="T2" s="40"/>
      <c r="U2" s="38"/>
      <c r="V2" s="39">
        <f aca="true" t="shared" si="5" ref="V2:V25">IF(U2&gt;0,0,T2)</f>
        <v>0</v>
      </c>
      <c r="W2" s="40"/>
      <c r="X2" s="38"/>
      <c r="Y2" s="39">
        <f aca="true" t="shared" si="6" ref="Y2:Y25">IF(X2&gt;0,0,W2)</f>
        <v>0</v>
      </c>
      <c r="Z2" s="40"/>
      <c r="AA2" s="38"/>
      <c r="AB2" s="39">
        <f>IF(AA2&gt;0,0,Z2)</f>
        <v>0</v>
      </c>
      <c r="AC2" s="7"/>
      <c r="AD2" s="37">
        <f aca="true" t="shared" si="7" ref="AD2:AD25">P2+AC2</f>
        <v>0</v>
      </c>
      <c r="AE2" s="40"/>
      <c r="AF2" s="38"/>
      <c r="AG2" s="39">
        <f aca="true" t="shared" si="8" ref="AG2:AG25">IF(AF2&gt;0,0,AE2)</f>
        <v>0</v>
      </c>
      <c r="AH2" s="40"/>
      <c r="AI2" s="38"/>
      <c r="AJ2" s="39">
        <f aca="true" t="shared" si="9" ref="AJ2:AJ25">IF(AI2&gt;0,0,AH2)</f>
        <v>0</v>
      </c>
      <c r="AK2" s="40"/>
      <c r="AL2" s="38"/>
      <c r="AM2" s="39">
        <f aca="true" t="shared" si="10" ref="AM2:AM25">IF(AL2&gt;0,0,AK2)</f>
        <v>0</v>
      </c>
      <c r="AN2" s="40"/>
      <c r="AO2" s="38"/>
      <c r="AP2" s="39">
        <f>IF(AO2&gt;0,0,AN2)</f>
        <v>0</v>
      </c>
      <c r="AQ2" s="7">
        <f aca="true" t="shared" si="11" ref="AQ2:AQ25">MAX(AG2,AJ2,AM2)</f>
        <v>0</v>
      </c>
      <c r="AR2" s="41"/>
      <c r="AS2" s="42" t="e">
        <f>(#REF!*#REF!*AR2)</f>
        <v>#REF!</v>
      </c>
      <c r="AT2" s="43"/>
      <c r="AU2" s="44"/>
      <c r="AV2" s="44"/>
    </row>
    <row r="3" spans="1:48" s="45" customFormat="1" ht="13.5" customHeight="1">
      <c r="A3" s="33"/>
      <c r="B3" s="35"/>
      <c r="C3" s="36"/>
      <c r="D3" s="37"/>
      <c r="E3" s="38"/>
      <c r="F3" s="39"/>
      <c r="G3" s="40"/>
      <c r="H3" s="38"/>
      <c r="I3" s="39"/>
      <c r="J3" s="40"/>
      <c r="K3" s="38"/>
      <c r="L3" s="39"/>
      <c r="M3" s="40"/>
      <c r="N3" s="38"/>
      <c r="O3" s="39"/>
      <c r="P3" s="7"/>
      <c r="Q3" s="37"/>
      <c r="R3" s="38"/>
      <c r="S3" s="39"/>
      <c r="T3" s="40"/>
      <c r="U3" s="38"/>
      <c r="V3" s="39"/>
      <c r="W3" s="40"/>
      <c r="X3" s="38"/>
      <c r="Y3" s="39"/>
      <c r="Z3" s="40"/>
      <c r="AA3" s="38"/>
      <c r="AB3" s="39"/>
      <c r="AC3" s="7"/>
      <c r="AD3" s="37"/>
      <c r="AE3" s="40"/>
      <c r="AF3" s="38"/>
      <c r="AG3" s="39"/>
      <c r="AH3" s="40"/>
      <c r="AI3" s="38"/>
      <c r="AJ3" s="39"/>
      <c r="AK3" s="40"/>
      <c r="AL3" s="38"/>
      <c r="AM3" s="39"/>
      <c r="AN3" s="40"/>
      <c r="AO3" s="38"/>
      <c r="AP3" s="39"/>
      <c r="AQ3" s="7"/>
      <c r="AR3" s="41"/>
      <c r="AS3" s="42"/>
      <c r="AT3" s="43"/>
      <c r="AU3" s="44"/>
      <c r="AV3" s="44"/>
    </row>
    <row r="4" spans="1:48" ht="13.5" customHeight="1">
      <c r="A4" s="33" t="s">
        <v>25</v>
      </c>
      <c r="B4" s="17"/>
      <c r="C4" s="4"/>
      <c r="D4" s="5"/>
      <c r="E4" s="2"/>
      <c r="F4" s="6">
        <f t="shared" si="0"/>
        <v>0</v>
      </c>
      <c r="G4" s="3"/>
      <c r="H4" s="2"/>
      <c r="I4" s="6">
        <f t="shared" si="1"/>
        <v>0</v>
      </c>
      <c r="J4" s="3"/>
      <c r="K4" s="2"/>
      <c r="L4" s="6">
        <f t="shared" si="2"/>
        <v>0</v>
      </c>
      <c r="M4" s="3"/>
      <c r="N4" s="2"/>
      <c r="O4" s="6">
        <f>IF(N4&gt;0,0,M4)</f>
        <v>0</v>
      </c>
      <c r="P4" s="7">
        <f t="shared" si="3"/>
        <v>0</v>
      </c>
      <c r="Q4" s="5"/>
      <c r="R4" s="2"/>
      <c r="S4" s="6">
        <f t="shared" si="4"/>
        <v>0</v>
      </c>
      <c r="T4" s="3"/>
      <c r="U4" s="2"/>
      <c r="V4" s="6">
        <f t="shared" si="5"/>
        <v>0</v>
      </c>
      <c r="W4" s="3"/>
      <c r="X4" s="2"/>
      <c r="Y4" s="6">
        <f t="shared" si="6"/>
        <v>0</v>
      </c>
      <c r="Z4" s="3"/>
      <c r="AA4" s="2"/>
      <c r="AB4" s="6">
        <f>IF(AA4&gt;0,0,Z4)</f>
        <v>0</v>
      </c>
      <c r="AC4" s="7"/>
      <c r="AD4" s="5">
        <f t="shared" si="7"/>
        <v>0</v>
      </c>
      <c r="AE4" s="3"/>
      <c r="AF4" s="2"/>
      <c r="AG4" s="6">
        <f t="shared" si="8"/>
        <v>0</v>
      </c>
      <c r="AH4" s="3"/>
      <c r="AI4" s="2"/>
      <c r="AJ4" s="6">
        <f t="shared" si="9"/>
        <v>0</v>
      </c>
      <c r="AK4" s="3"/>
      <c r="AL4" s="2"/>
      <c r="AM4" s="6">
        <f t="shared" si="10"/>
        <v>0</v>
      </c>
      <c r="AN4" s="3"/>
      <c r="AO4" s="2"/>
      <c r="AP4" s="6">
        <f>IF(AO4&gt;0,0,AN4)</f>
        <v>0</v>
      </c>
      <c r="AQ4" s="7">
        <f t="shared" si="11"/>
        <v>0</v>
      </c>
      <c r="AR4" s="8"/>
      <c r="AS4" s="19" t="e">
        <f>(#REF!*#REF!*AR4)</f>
        <v>#REF!</v>
      </c>
      <c r="AT4" s="16"/>
      <c r="AU4" s="11"/>
      <c r="AV4" s="11"/>
    </row>
    <row r="5" spans="1:48" ht="13.5" customHeight="1">
      <c r="A5" s="1" t="s">
        <v>26</v>
      </c>
      <c r="B5" s="17" t="s">
        <v>32</v>
      </c>
      <c r="C5" s="4">
        <v>198</v>
      </c>
      <c r="D5" s="5"/>
      <c r="E5" s="2"/>
      <c r="F5" s="6">
        <f t="shared" si="0"/>
        <v>0</v>
      </c>
      <c r="G5" s="3"/>
      <c r="H5" s="2"/>
      <c r="I5" s="6">
        <f t="shared" si="1"/>
        <v>0</v>
      </c>
      <c r="J5" s="3"/>
      <c r="K5" s="2"/>
      <c r="L5" s="6">
        <f t="shared" si="2"/>
        <v>0</v>
      </c>
      <c r="M5" s="3"/>
      <c r="N5" s="2"/>
      <c r="O5" s="6">
        <f>IF(N5&gt;0,0,M5)</f>
        <v>0</v>
      </c>
      <c r="P5" s="7">
        <f t="shared" si="3"/>
        <v>0</v>
      </c>
      <c r="Q5" s="5">
        <v>327.5</v>
      </c>
      <c r="R5" s="2"/>
      <c r="S5" s="6">
        <f t="shared" si="4"/>
        <v>327.5</v>
      </c>
      <c r="T5" s="3">
        <v>332.5</v>
      </c>
      <c r="U5" s="2"/>
      <c r="V5" s="6">
        <f t="shared" si="5"/>
        <v>332.5</v>
      </c>
      <c r="W5" s="3">
        <v>340</v>
      </c>
      <c r="X5" s="2">
        <v>1</v>
      </c>
      <c r="Y5" s="6">
        <f t="shared" si="6"/>
        <v>0</v>
      </c>
      <c r="Z5" s="3"/>
      <c r="AA5" s="2"/>
      <c r="AB5" s="6">
        <f>IF(AA5&gt;0,0,Z5)</f>
        <v>0</v>
      </c>
      <c r="AC5" s="7">
        <f aca="true" t="shared" si="12" ref="AC5:AC25">MAX(S5,V5,Y5)</f>
        <v>332.5</v>
      </c>
      <c r="AD5" s="5">
        <f t="shared" si="7"/>
        <v>332.5</v>
      </c>
      <c r="AE5" s="3"/>
      <c r="AF5" s="2"/>
      <c r="AG5" s="6">
        <f t="shared" si="8"/>
        <v>0</v>
      </c>
      <c r="AH5" s="3"/>
      <c r="AI5" s="2"/>
      <c r="AJ5" s="6">
        <f t="shared" si="9"/>
        <v>0</v>
      </c>
      <c r="AK5" s="3"/>
      <c r="AL5" s="2"/>
      <c r="AM5" s="6">
        <f t="shared" si="10"/>
        <v>0</v>
      </c>
      <c r="AN5" s="3"/>
      <c r="AO5" s="2"/>
      <c r="AP5" s="6">
        <f>IF(AO5&gt;0,0,AN5)</f>
        <v>0</v>
      </c>
      <c r="AQ5" s="7">
        <f t="shared" si="11"/>
        <v>0</v>
      </c>
      <c r="AR5" s="8">
        <f aca="true" t="shared" si="13" ref="AR5:AR25">(AQ5+AC5+P5)</f>
        <v>332.5</v>
      </c>
      <c r="AS5" s="19" t="e">
        <f>(#REF!*#REF!*AR5)</f>
        <v>#REF!</v>
      </c>
      <c r="AT5" s="16">
        <f aca="true" t="shared" si="14" ref="AT5:AT25">(AR5*2.2046)</f>
        <v>733.0295</v>
      </c>
      <c r="AU5" s="11">
        <v>1</v>
      </c>
      <c r="AV5" s="34">
        <v>5000</v>
      </c>
    </row>
    <row r="6" spans="1:48" ht="13.5" customHeight="1">
      <c r="A6" s="15" t="s">
        <v>30</v>
      </c>
      <c r="B6" s="17" t="s">
        <v>31</v>
      </c>
      <c r="C6" s="4">
        <v>198</v>
      </c>
      <c r="D6" s="5"/>
      <c r="E6" s="2"/>
      <c r="F6" s="6">
        <f t="shared" si="0"/>
        <v>0</v>
      </c>
      <c r="G6" s="3"/>
      <c r="H6" s="2"/>
      <c r="I6" s="6">
        <f t="shared" si="1"/>
        <v>0</v>
      </c>
      <c r="J6" s="3"/>
      <c r="K6" s="2"/>
      <c r="L6" s="6">
        <f t="shared" si="2"/>
        <v>0</v>
      </c>
      <c r="M6" s="3"/>
      <c r="N6" s="2"/>
      <c r="O6" s="6">
        <f>IF(N6&gt;0,0,M6)</f>
        <v>0</v>
      </c>
      <c r="P6" s="7">
        <f t="shared" si="3"/>
        <v>0</v>
      </c>
      <c r="Q6" s="5">
        <v>280</v>
      </c>
      <c r="R6" s="2"/>
      <c r="S6" s="6">
        <f t="shared" si="4"/>
        <v>280</v>
      </c>
      <c r="T6" s="3">
        <v>290</v>
      </c>
      <c r="U6" s="2"/>
      <c r="V6" s="6">
        <f t="shared" si="5"/>
        <v>290</v>
      </c>
      <c r="W6" s="3">
        <v>300</v>
      </c>
      <c r="X6" s="2"/>
      <c r="Y6" s="6">
        <f t="shared" si="6"/>
        <v>300</v>
      </c>
      <c r="Z6" s="3"/>
      <c r="AA6" s="2"/>
      <c r="AB6" s="6">
        <f>IF(AA6&gt;0,0,Z6)</f>
        <v>0</v>
      </c>
      <c r="AC6" s="7">
        <f t="shared" si="12"/>
        <v>300</v>
      </c>
      <c r="AD6" s="5">
        <f t="shared" si="7"/>
        <v>300</v>
      </c>
      <c r="AE6" s="3"/>
      <c r="AF6" s="2"/>
      <c r="AG6" s="6">
        <f t="shared" si="8"/>
        <v>0</v>
      </c>
      <c r="AH6" s="3"/>
      <c r="AI6" s="2"/>
      <c r="AJ6" s="6">
        <f t="shared" si="9"/>
        <v>0</v>
      </c>
      <c r="AK6" s="3"/>
      <c r="AL6" s="2"/>
      <c r="AM6" s="6">
        <f t="shared" si="10"/>
        <v>0</v>
      </c>
      <c r="AN6" s="3"/>
      <c r="AO6" s="2"/>
      <c r="AP6" s="6">
        <f>IF(AO6&gt;0,0,AN6)</f>
        <v>0</v>
      </c>
      <c r="AQ6" s="7">
        <f t="shared" si="11"/>
        <v>0</v>
      </c>
      <c r="AR6" s="8">
        <f t="shared" si="13"/>
        <v>300</v>
      </c>
      <c r="AS6" s="19" t="e">
        <f>(#REF!*#REF!*AR6)</f>
        <v>#REF!</v>
      </c>
      <c r="AT6" s="16">
        <f t="shared" si="14"/>
        <v>661.38</v>
      </c>
      <c r="AU6" s="11"/>
      <c r="AV6" s="11"/>
    </row>
    <row r="7" spans="1:48" ht="13.5" customHeight="1">
      <c r="A7" s="1" t="s">
        <v>27</v>
      </c>
      <c r="B7" s="17" t="s">
        <v>29</v>
      </c>
      <c r="C7" s="4">
        <v>165</v>
      </c>
      <c r="D7" s="3"/>
      <c r="E7" s="2"/>
      <c r="F7" s="6">
        <f t="shared" si="0"/>
        <v>0</v>
      </c>
      <c r="G7" s="3"/>
      <c r="H7" s="2"/>
      <c r="I7" s="6">
        <f t="shared" si="1"/>
        <v>0</v>
      </c>
      <c r="J7" s="3"/>
      <c r="K7" s="2"/>
      <c r="L7" s="6">
        <f t="shared" si="2"/>
        <v>0</v>
      </c>
      <c r="M7" s="3"/>
      <c r="N7" s="2"/>
      <c r="O7" s="6">
        <f>IF(N7&gt;0,0,M7)</f>
        <v>0</v>
      </c>
      <c r="P7" s="7">
        <f t="shared" si="3"/>
        <v>0</v>
      </c>
      <c r="Q7" s="5">
        <v>230</v>
      </c>
      <c r="R7" s="2"/>
      <c r="S7" s="6">
        <f t="shared" si="4"/>
        <v>230</v>
      </c>
      <c r="T7" s="3">
        <v>235</v>
      </c>
      <c r="U7" s="2">
        <v>1</v>
      </c>
      <c r="V7" s="6">
        <f t="shared" si="5"/>
        <v>0</v>
      </c>
      <c r="W7" s="3">
        <v>235</v>
      </c>
      <c r="X7" s="2">
        <v>1</v>
      </c>
      <c r="Y7" s="6">
        <f t="shared" si="6"/>
        <v>0</v>
      </c>
      <c r="Z7" s="3"/>
      <c r="AA7" s="2"/>
      <c r="AB7" s="6">
        <f>IF(AA7&gt;0,0,Z7)</f>
        <v>0</v>
      </c>
      <c r="AC7" s="7">
        <f t="shared" si="12"/>
        <v>230</v>
      </c>
      <c r="AD7" s="5">
        <f t="shared" si="7"/>
        <v>230</v>
      </c>
      <c r="AE7" s="3"/>
      <c r="AF7" s="2"/>
      <c r="AG7" s="6">
        <f t="shared" si="8"/>
        <v>0</v>
      </c>
      <c r="AH7" s="3"/>
      <c r="AI7" s="2"/>
      <c r="AJ7" s="6">
        <f t="shared" si="9"/>
        <v>0</v>
      </c>
      <c r="AK7" s="3"/>
      <c r="AL7" s="2"/>
      <c r="AM7" s="6">
        <f t="shared" si="10"/>
        <v>0</v>
      </c>
      <c r="AN7" s="3"/>
      <c r="AO7" s="2"/>
      <c r="AP7" s="6">
        <f>IF(AO7&gt;0,0,AN7)</f>
        <v>0</v>
      </c>
      <c r="AQ7" s="7">
        <f t="shared" si="11"/>
        <v>0</v>
      </c>
      <c r="AR7" s="8">
        <f t="shared" si="13"/>
        <v>230</v>
      </c>
      <c r="AS7" s="19" t="e">
        <f>(#REF!*#REF!*AR7)</f>
        <v>#REF!</v>
      </c>
      <c r="AT7" s="16">
        <f t="shared" si="14"/>
        <v>507.05800000000005</v>
      </c>
      <c r="AU7" s="11"/>
      <c r="AV7" s="11"/>
    </row>
    <row r="8" spans="1:48" ht="13.5" customHeight="1">
      <c r="A8" s="1" t="s">
        <v>33</v>
      </c>
      <c r="B8" s="17" t="s">
        <v>32</v>
      </c>
      <c r="C8" s="4">
        <v>198</v>
      </c>
      <c r="D8" s="3"/>
      <c r="E8" s="2"/>
      <c r="F8" s="6">
        <f t="shared" si="0"/>
        <v>0</v>
      </c>
      <c r="G8" s="3"/>
      <c r="H8" s="2"/>
      <c r="I8" s="6">
        <f t="shared" si="1"/>
        <v>0</v>
      </c>
      <c r="J8" s="3"/>
      <c r="K8" s="2"/>
      <c r="L8" s="6">
        <f t="shared" si="2"/>
        <v>0</v>
      </c>
      <c r="M8" s="3"/>
      <c r="N8" s="2"/>
      <c r="O8" s="6">
        <f>IF(N8&gt;0,0,M8)</f>
        <v>0</v>
      </c>
      <c r="P8" s="7">
        <f t="shared" si="3"/>
        <v>0</v>
      </c>
      <c r="Q8" s="5">
        <v>320</v>
      </c>
      <c r="R8" s="2">
        <v>1</v>
      </c>
      <c r="S8" s="6">
        <f t="shared" si="4"/>
        <v>0</v>
      </c>
      <c r="T8" s="3">
        <v>320</v>
      </c>
      <c r="U8" s="2">
        <v>1</v>
      </c>
      <c r="V8" s="6">
        <f t="shared" si="5"/>
        <v>0</v>
      </c>
      <c r="W8" s="3">
        <v>320</v>
      </c>
      <c r="X8" s="2">
        <v>1</v>
      </c>
      <c r="Y8" s="6">
        <f t="shared" si="6"/>
        <v>0</v>
      </c>
      <c r="Z8" s="3"/>
      <c r="AA8" s="2"/>
      <c r="AB8" s="6">
        <f>IF(AA8&gt;0,0,Z8)</f>
        <v>0</v>
      </c>
      <c r="AC8" s="7">
        <f t="shared" si="12"/>
        <v>0</v>
      </c>
      <c r="AD8" s="5">
        <f t="shared" si="7"/>
        <v>0</v>
      </c>
      <c r="AE8" s="3"/>
      <c r="AF8" s="2"/>
      <c r="AG8" s="6">
        <f t="shared" si="8"/>
        <v>0</v>
      </c>
      <c r="AH8" s="3"/>
      <c r="AI8" s="2"/>
      <c r="AJ8" s="6">
        <f t="shared" si="9"/>
        <v>0</v>
      </c>
      <c r="AK8" s="3"/>
      <c r="AL8" s="2"/>
      <c r="AM8" s="6">
        <f t="shared" si="10"/>
        <v>0</v>
      </c>
      <c r="AN8" s="3"/>
      <c r="AO8" s="2"/>
      <c r="AP8" s="6">
        <f>IF(AO8&gt;0,0,AN8)</f>
        <v>0</v>
      </c>
      <c r="AQ8" s="7">
        <f t="shared" si="11"/>
        <v>0</v>
      </c>
      <c r="AR8" s="8">
        <f t="shared" si="13"/>
        <v>0</v>
      </c>
      <c r="AS8" s="19" t="e">
        <f>(#REF!*#REF!*AR8)</f>
        <v>#REF!</v>
      </c>
      <c r="AT8" s="16">
        <f t="shared" si="14"/>
        <v>0</v>
      </c>
      <c r="AU8" s="11"/>
      <c r="AV8" s="11"/>
    </row>
    <row r="9" spans="1:48" ht="13.5" customHeight="1">
      <c r="A9" s="1" t="s">
        <v>34</v>
      </c>
      <c r="B9" s="17" t="s">
        <v>32</v>
      </c>
      <c r="C9" s="4">
        <v>198</v>
      </c>
      <c r="D9" s="3"/>
      <c r="E9" s="2"/>
      <c r="F9" s="6">
        <f t="shared" si="0"/>
        <v>0</v>
      </c>
      <c r="G9" s="3"/>
      <c r="H9" s="2"/>
      <c r="I9" s="6">
        <f t="shared" si="1"/>
        <v>0</v>
      </c>
      <c r="J9" s="3"/>
      <c r="K9" s="2"/>
      <c r="L9" s="6">
        <f t="shared" si="2"/>
        <v>0</v>
      </c>
      <c r="M9" s="3"/>
      <c r="N9" s="2"/>
      <c r="O9" s="6">
        <f>IF(N9&gt;0,0,M9)</f>
        <v>0</v>
      </c>
      <c r="P9" s="7">
        <f t="shared" si="3"/>
        <v>0</v>
      </c>
      <c r="Q9" s="5">
        <v>320</v>
      </c>
      <c r="R9" s="2">
        <v>1</v>
      </c>
      <c r="S9" s="6">
        <f t="shared" si="4"/>
        <v>0</v>
      </c>
      <c r="T9" s="3">
        <v>320</v>
      </c>
      <c r="U9" s="2">
        <v>1</v>
      </c>
      <c r="V9" s="6">
        <f t="shared" si="5"/>
        <v>0</v>
      </c>
      <c r="W9" s="3">
        <v>335</v>
      </c>
      <c r="X9" s="2">
        <v>1</v>
      </c>
      <c r="Y9" s="6">
        <f t="shared" si="6"/>
        <v>0</v>
      </c>
      <c r="Z9" s="3"/>
      <c r="AA9" s="2"/>
      <c r="AB9" s="6">
        <f>IF(AA9&gt;0,0,Z9)</f>
        <v>0</v>
      </c>
      <c r="AC9" s="7">
        <f t="shared" si="12"/>
        <v>0</v>
      </c>
      <c r="AD9" s="5">
        <f t="shared" si="7"/>
        <v>0</v>
      </c>
      <c r="AE9" s="3"/>
      <c r="AF9" s="2"/>
      <c r="AG9" s="6">
        <f t="shared" si="8"/>
        <v>0</v>
      </c>
      <c r="AH9" s="3"/>
      <c r="AI9" s="2"/>
      <c r="AJ9" s="6">
        <f t="shared" si="9"/>
        <v>0</v>
      </c>
      <c r="AK9" s="3"/>
      <c r="AL9" s="2"/>
      <c r="AM9" s="6">
        <f t="shared" si="10"/>
        <v>0</v>
      </c>
      <c r="AN9" s="3"/>
      <c r="AO9" s="2"/>
      <c r="AP9" s="6">
        <f>IF(AO9&gt;0,0,AN9)</f>
        <v>0</v>
      </c>
      <c r="AQ9" s="7">
        <f t="shared" si="11"/>
        <v>0</v>
      </c>
      <c r="AR9" s="8">
        <f t="shared" si="13"/>
        <v>0</v>
      </c>
      <c r="AS9" s="19" t="e">
        <f>(#REF!*#REF!*AR9)</f>
        <v>#REF!</v>
      </c>
      <c r="AT9" s="16">
        <f t="shared" si="14"/>
        <v>0</v>
      </c>
      <c r="AU9" s="11"/>
      <c r="AV9" s="11"/>
    </row>
    <row r="10" spans="1:48" ht="13.5" customHeight="1">
      <c r="A10" s="15" t="s">
        <v>35</v>
      </c>
      <c r="B10" s="17" t="s">
        <v>32</v>
      </c>
      <c r="C10" s="4">
        <v>220</v>
      </c>
      <c r="D10" s="3"/>
      <c r="E10" s="2"/>
      <c r="F10" s="6">
        <f t="shared" si="0"/>
        <v>0</v>
      </c>
      <c r="G10" s="3"/>
      <c r="H10" s="2"/>
      <c r="I10" s="6">
        <f t="shared" si="1"/>
        <v>0</v>
      </c>
      <c r="J10" s="3"/>
      <c r="K10" s="2"/>
      <c r="L10" s="6">
        <f t="shared" si="2"/>
        <v>0</v>
      </c>
      <c r="M10" s="3"/>
      <c r="N10" s="2"/>
      <c r="O10" s="6">
        <f>IF(N10&gt;0,0,M10)</f>
        <v>0</v>
      </c>
      <c r="P10" s="7">
        <f t="shared" si="3"/>
        <v>0</v>
      </c>
      <c r="Q10" s="5">
        <v>120</v>
      </c>
      <c r="R10" s="2">
        <v>1</v>
      </c>
      <c r="S10" s="6">
        <f t="shared" si="4"/>
        <v>0</v>
      </c>
      <c r="T10" s="3">
        <v>120</v>
      </c>
      <c r="U10" s="2">
        <v>1</v>
      </c>
      <c r="V10" s="6">
        <f t="shared" si="5"/>
        <v>0</v>
      </c>
      <c r="W10" s="3" t="s">
        <v>36</v>
      </c>
      <c r="X10" s="2"/>
      <c r="Y10" s="6" t="str">
        <f t="shared" si="6"/>
        <v>Pass</v>
      </c>
      <c r="Z10" s="3"/>
      <c r="AA10" s="2"/>
      <c r="AB10" s="6">
        <f>IF(AA10&gt;0,0,Z10)</f>
        <v>0</v>
      </c>
      <c r="AC10" s="7">
        <f t="shared" si="12"/>
        <v>0</v>
      </c>
      <c r="AD10" s="5">
        <f t="shared" si="7"/>
        <v>0</v>
      </c>
      <c r="AE10" s="3"/>
      <c r="AF10" s="2"/>
      <c r="AG10" s="6">
        <f t="shared" si="8"/>
        <v>0</v>
      </c>
      <c r="AH10" s="3"/>
      <c r="AI10" s="2"/>
      <c r="AJ10" s="6">
        <f t="shared" si="9"/>
        <v>0</v>
      </c>
      <c r="AK10" s="3"/>
      <c r="AL10" s="2"/>
      <c r="AM10" s="6">
        <f t="shared" si="10"/>
        <v>0</v>
      </c>
      <c r="AN10" s="3"/>
      <c r="AO10" s="2"/>
      <c r="AP10" s="6">
        <f>IF(AO10&gt;0,0,AN10)</f>
        <v>0</v>
      </c>
      <c r="AQ10" s="7">
        <f t="shared" si="11"/>
        <v>0</v>
      </c>
      <c r="AR10" s="8">
        <f t="shared" si="13"/>
        <v>0</v>
      </c>
      <c r="AS10" s="19" t="e">
        <f>(#REF!*#REF!*AR10)</f>
        <v>#REF!</v>
      </c>
      <c r="AT10" s="16">
        <f t="shared" si="14"/>
        <v>0</v>
      </c>
      <c r="AU10" s="11"/>
      <c r="AV10" s="11"/>
    </row>
    <row r="11" spans="1:48" ht="13.5" customHeight="1">
      <c r="A11" s="1"/>
      <c r="B11" s="17"/>
      <c r="C11" s="10"/>
      <c r="D11" s="3"/>
      <c r="E11" s="2"/>
      <c r="F11" s="6">
        <f t="shared" si="0"/>
        <v>0</v>
      </c>
      <c r="G11" s="3"/>
      <c r="H11" s="2"/>
      <c r="I11" s="6">
        <f t="shared" si="1"/>
        <v>0</v>
      </c>
      <c r="J11" s="3"/>
      <c r="K11" s="2"/>
      <c r="L11" s="6">
        <f t="shared" si="2"/>
        <v>0</v>
      </c>
      <c r="M11" s="3"/>
      <c r="N11" s="2"/>
      <c r="O11" s="6">
        <f>IF(N11&gt;0,0,M11)</f>
        <v>0</v>
      </c>
      <c r="P11" s="7">
        <f t="shared" si="3"/>
        <v>0</v>
      </c>
      <c r="Q11" s="5"/>
      <c r="R11" s="2"/>
      <c r="S11" s="6">
        <f t="shared" si="4"/>
        <v>0</v>
      </c>
      <c r="T11" s="3"/>
      <c r="U11" s="2"/>
      <c r="V11" s="6">
        <f t="shared" si="5"/>
        <v>0</v>
      </c>
      <c r="W11" s="3"/>
      <c r="X11" s="2"/>
      <c r="Y11" s="6">
        <f t="shared" si="6"/>
        <v>0</v>
      </c>
      <c r="Z11" s="3"/>
      <c r="AA11" s="2"/>
      <c r="AB11" s="6">
        <f>IF(AA11&gt;0,0,Z11)</f>
        <v>0</v>
      </c>
      <c r="AC11" s="7">
        <f t="shared" si="12"/>
        <v>0</v>
      </c>
      <c r="AD11" s="5">
        <f t="shared" si="7"/>
        <v>0</v>
      </c>
      <c r="AE11" s="3"/>
      <c r="AF11" s="2"/>
      <c r="AG11" s="6">
        <f t="shared" si="8"/>
        <v>0</v>
      </c>
      <c r="AH11" s="3"/>
      <c r="AI11" s="2"/>
      <c r="AJ11" s="6">
        <f t="shared" si="9"/>
        <v>0</v>
      </c>
      <c r="AK11" s="3"/>
      <c r="AL11" s="2"/>
      <c r="AM11" s="6">
        <f t="shared" si="10"/>
        <v>0</v>
      </c>
      <c r="AN11" s="3"/>
      <c r="AO11" s="2"/>
      <c r="AP11" s="6">
        <f>IF(AO11&gt;0,0,AN11)</f>
        <v>0</v>
      </c>
      <c r="AQ11" s="7">
        <f t="shared" si="11"/>
        <v>0</v>
      </c>
      <c r="AR11" s="8">
        <f t="shared" si="13"/>
        <v>0</v>
      </c>
      <c r="AS11" s="19" t="e">
        <f>(#REF!*#REF!*AR11)</f>
        <v>#REF!</v>
      </c>
      <c r="AT11" s="16">
        <f t="shared" si="14"/>
        <v>0</v>
      </c>
      <c r="AU11" s="11"/>
      <c r="AV11" s="11"/>
    </row>
    <row r="12" spans="1:48" ht="13.5" customHeight="1">
      <c r="A12" s="33" t="s">
        <v>37</v>
      </c>
      <c r="B12" s="17"/>
      <c r="C12" s="4"/>
      <c r="D12" s="3"/>
      <c r="E12" s="2"/>
      <c r="F12" s="6">
        <f t="shared" si="0"/>
        <v>0</v>
      </c>
      <c r="G12" s="3"/>
      <c r="H12" s="2"/>
      <c r="I12" s="6">
        <f t="shared" si="1"/>
        <v>0</v>
      </c>
      <c r="J12" s="3"/>
      <c r="K12" s="2"/>
      <c r="L12" s="6">
        <f t="shared" si="2"/>
        <v>0</v>
      </c>
      <c r="M12" s="3"/>
      <c r="N12" s="2"/>
      <c r="O12" s="6">
        <f>IF(N12&gt;0,0,M12)</f>
        <v>0</v>
      </c>
      <c r="P12" s="7">
        <f t="shared" si="3"/>
        <v>0</v>
      </c>
      <c r="Q12" s="5"/>
      <c r="R12" s="2"/>
      <c r="S12" s="6">
        <f t="shared" si="4"/>
        <v>0</v>
      </c>
      <c r="T12" s="3"/>
      <c r="U12" s="2"/>
      <c r="V12" s="6">
        <f t="shared" si="5"/>
        <v>0</v>
      </c>
      <c r="W12" s="3"/>
      <c r="X12" s="2"/>
      <c r="Y12" s="6">
        <f t="shared" si="6"/>
        <v>0</v>
      </c>
      <c r="Z12" s="3"/>
      <c r="AA12" s="2"/>
      <c r="AB12" s="6">
        <f>IF(AA12&gt;0,0,Z12)</f>
        <v>0</v>
      </c>
      <c r="AC12" s="7">
        <f t="shared" si="12"/>
        <v>0</v>
      </c>
      <c r="AD12" s="5">
        <f t="shared" si="7"/>
        <v>0</v>
      </c>
      <c r="AE12" s="3"/>
      <c r="AF12" s="2"/>
      <c r="AG12" s="6">
        <f t="shared" si="8"/>
        <v>0</v>
      </c>
      <c r="AH12" s="3"/>
      <c r="AI12" s="2"/>
      <c r="AJ12" s="6">
        <f t="shared" si="9"/>
        <v>0</v>
      </c>
      <c r="AK12" s="3"/>
      <c r="AL12" s="2"/>
      <c r="AM12" s="6">
        <f t="shared" si="10"/>
        <v>0</v>
      </c>
      <c r="AN12" s="3"/>
      <c r="AO12" s="2"/>
      <c r="AP12" s="6">
        <f>IF(AO12&gt;0,0,AN12)</f>
        <v>0</v>
      </c>
      <c r="AQ12" s="7">
        <f t="shared" si="11"/>
        <v>0</v>
      </c>
      <c r="AR12" s="8">
        <f t="shared" si="13"/>
        <v>0</v>
      </c>
      <c r="AS12" s="19" t="e">
        <f>(#REF!*#REF!*AR12)</f>
        <v>#REF!</v>
      </c>
      <c r="AT12" s="16">
        <f t="shared" si="14"/>
        <v>0</v>
      </c>
      <c r="AU12" s="11"/>
      <c r="AV12" s="11"/>
    </row>
    <row r="13" spans="1:48" ht="13.5" customHeight="1">
      <c r="A13" s="1" t="s">
        <v>40</v>
      </c>
      <c r="B13" s="17" t="s">
        <v>32</v>
      </c>
      <c r="C13" s="4" t="s">
        <v>39</v>
      </c>
      <c r="D13" s="3"/>
      <c r="E13" s="2"/>
      <c r="F13" s="6">
        <f t="shared" si="0"/>
        <v>0</v>
      </c>
      <c r="G13" s="3"/>
      <c r="H13" s="2"/>
      <c r="I13" s="6">
        <f t="shared" si="1"/>
        <v>0</v>
      </c>
      <c r="J13" s="3"/>
      <c r="K13" s="2"/>
      <c r="L13" s="6">
        <f t="shared" si="2"/>
        <v>0</v>
      </c>
      <c r="M13" s="3"/>
      <c r="N13" s="2"/>
      <c r="O13" s="6">
        <f>IF(N13&gt;0,0,M13)</f>
        <v>0</v>
      </c>
      <c r="P13" s="7">
        <f t="shared" si="3"/>
        <v>0</v>
      </c>
      <c r="Q13" s="5">
        <v>387.5</v>
      </c>
      <c r="R13" s="2"/>
      <c r="S13" s="6">
        <f t="shared" si="4"/>
        <v>387.5</v>
      </c>
      <c r="T13" s="3">
        <v>417.5</v>
      </c>
      <c r="U13" s="2">
        <v>1</v>
      </c>
      <c r="V13" s="6">
        <f t="shared" si="5"/>
        <v>0</v>
      </c>
      <c r="W13" s="3">
        <v>417.5</v>
      </c>
      <c r="X13" s="2">
        <v>1</v>
      </c>
      <c r="Y13" s="6">
        <f t="shared" si="6"/>
        <v>0</v>
      </c>
      <c r="Z13" s="3"/>
      <c r="AA13" s="2"/>
      <c r="AB13" s="6">
        <f>IF(AA13&gt;0,0,Z13)</f>
        <v>0</v>
      </c>
      <c r="AC13" s="7">
        <f t="shared" si="12"/>
        <v>387.5</v>
      </c>
      <c r="AD13" s="5">
        <f t="shared" si="7"/>
        <v>387.5</v>
      </c>
      <c r="AE13" s="3"/>
      <c r="AF13" s="2"/>
      <c r="AG13" s="6">
        <f t="shared" si="8"/>
        <v>0</v>
      </c>
      <c r="AH13" s="3"/>
      <c r="AI13" s="2"/>
      <c r="AJ13" s="6">
        <f t="shared" si="9"/>
        <v>0</v>
      </c>
      <c r="AK13" s="3"/>
      <c r="AL13" s="2"/>
      <c r="AM13" s="6">
        <f t="shared" si="10"/>
        <v>0</v>
      </c>
      <c r="AN13" s="3"/>
      <c r="AO13" s="2"/>
      <c r="AP13" s="6">
        <f>IF(AO13&gt;0,0,AN13)</f>
        <v>0</v>
      </c>
      <c r="AQ13" s="7">
        <f t="shared" si="11"/>
        <v>0</v>
      </c>
      <c r="AR13" s="8">
        <f t="shared" si="13"/>
        <v>387.5</v>
      </c>
      <c r="AS13" s="19" t="e">
        <f>(#REF!*#REF!*AR13)</f>
        <v>#REF!</v>
      </c>
      <c r="AT13" s="16">
        <f t="shared" si="14"/>
        <v>854.2825</v>
      </c>
      <c r="AU13" s="11">
        <v>1</v>
      </c>
      <c r="AV13" s="34">
        <v>5000</v>
      </c>
    </row>
    <row r="14" spans="1:48" ht="13.5" customHeight="1">
      <c r="A14" s="1" t="s">
        <v>38</v>
      </c>
      <c r="B14" s="17" t="s">
        <v>32</v>
      </c>
      <c r="C14" s="4" t="s">
        <v>39</v>
      </c>
      <c r="D14" s="5"/>
      <c r="E14" s="2"/>
      <c r="F14" s="6">
        <f t="shared" si="0"/>
        <v>0</v>
      </c>
      <c r="G14" s="3"/>
      <c r="H14" s="2"/>
      <c r="I14" s="6">
        <f t="shared" si="1"/>
        <v>0</v>
      </c>
      <c r="J14" s="3"/>
      <c r="K14" s="2"/>
      <c r="L14" s="6">
        <f t="shared" si="2"/>
        <v>0</v>
      </c>
      <c r="M14" s="3"/>
      <c r="N14" s="2"/>
      <c r="O14" s="6">
        <f>IF(N14&gt;0,0,M14)</f>
        <v>0</v>
      </c>
      <c r="P14" s="7">
        <f t="shared" si="3"/>
        <v>0</v>
      </c>
      <c r="Q14" s="5">
        <v>355</v>
      </c>
      <c r="R14" s="2">
        <v>1</v>
      </c>
      <c r="S14" s="6">
        <f t="shared" si="4"/>
        <v>0</v>
      </c>
      <c r="T14" s="3">
        <v>365</v>
      </c>
      <c r="U14" s="2"/>
      <c r="V14" s="6">
        <f t="shared" si="5"/>
        <v>365</v>
      </c>
      <c r="W14" s="3">
        <v>390</v>
      </c>
      <c r="X14" s="2">
        <v>1</v>
      </c>
      <c r="Y14" s="6">
        <f t="shared" si="6"/>
        <v>0</v>
      </c>
      <c r="Z14" s="3"/>
      <c r="AA14" s="2"/>
      <c r="AB14" s="6">
        <f>IF(AA14&gt;0,0,Z14)</f>
        <v>0</v>
      </c>
      <c r="AC14" s="7">
        <f t="shared" si="12"/>
        <v>365</v>
      </c>
      <c r="AD14" s="5">
        <f t="shared" si="7"/>
        <v>365</v>
      </c>
      <c r="AE14" s="3"/>
      <c r="AF14" s="2"/>
      <c r="AG14" s="6">
        <f t="shared" si="8"/>
        <v>0</v>
      </c>
      <c r="AH14" s="3"/>
      <c r="AI14" s="2"/>
      <c r="AJ14" s="6">
        <f t="shared" si="9"/>
        <v>0</v>
      </c>
      <c r="AK14" s="3"/>
      <c r="AL14" s="2"/>
      <c r="AM14" s="6">
        <f t="shared" si="10"/>
        <v>0</v>
      </c>
      <c r="AN14" s="3"/>
      <c r="AO14" s="2"/>
      <c r="AP14" s="6">
        <f>IF(AO14&gt;0,0,AN14)</f>
        <v>0</v>
      </c>
      <c r="AQ14" s="7">
        <f t="shared" si="11"/>
        <v>0</v>
      </c>
      <c r="AR14" s="8">
        <f t="shared" si="13"/>
        <v>365</v>
      </c>
      <c r="AS14" s="19" t="e">
        <f>(#REF!*#REF!*AR14)</f>
        <v>#REF!</v>
      </c>
      <c r="AT14" s="16">
        <f t="shared" si="14"/>
        <v>804.6790000000001</v>
      </c>
      <c r="AU14" s="11"/>
      <c r="AV14" s="11"/>
    </row>
    <row r="15" spans="1:48" ht="13.5" customHeight="1">
      <c r="A15" s="1" t="s">
        <v>41</v>
      </c>
      <c r="B15" s="17" t="s">
        <v>32</v>
      </c>
      <c r="C15" s="4" t="s">
        <v>39</v>
      </c>
      <c r="D15" s="5"/>
      <c r="E15" s="2"/>
      <c r="F15" s="6">
        <f t="shared" si="0"/>
        <v>0</v>
      </c>
      <c r="G15" s="3"/>
      <c r="H15" s="2"/>
      <c r="I15" s="6">
        <f t="shared" si="1"/>
        <v>0</v>
      </c>
      <c r="J15" s="3"/>
      <c r="K15" s="2"/>
      <c r="L15" s="6">
        <f t="shared" si="2"/>
        <v>0</v>
      </c>
      <c r="M15" s="3"/>
      <c r="N15" s="2"/>
      <c r="O15" s="6">
        <f>IF(N15&gt;0,0,M15)</f>
        <v>0</v>
      </c>
      <c r="P15" s="7">
        <f t="shared" si="3"/>
        <v>0</v>
      </c>
      <c r="Q15" s="5">
        <v>412.5</v>
      </c>
      <c r="R15" s="2">
        <v>1</v>
      </c>
      <c r="S15" s="6">
        <f t="shared" si="4"/>
        <v>0</v>
      </c>
      <c r="T15" s="3">
        <v>412.5</v>
      </c>
      <c r="U15" s="2">
        <v>1</v>
      </c>
      <c r="V15" s="6">
        <f t="shared" si="5"/>
        <v>0</v>
      </c>
      <c r="W15" s="3">
        <v>412.5</v>
      </c>
      <c r="X15" s="2">
        <v>1</v>
      </c>
      <c r="Y15" s="6">
        <f t="shared" si="6"/>
        <v>0</v>
      </c>
      <c r="Z15" s="3"/>
      <c r="AA15" s="2"/>
      <c r="AB15" s="6">
        <f>IF(AA15&gt;0,0,Z15)</f>
        <v>0</v>
      </c>
      <c r="AC15" s="7">
        <f t="shared" si="12"/>
        <v>0</v>
      </c>
      <c r="AD15" s="5">
        <f t="shared" si="7"/>
        <v>0</v>
      </c>
      <c r="AE15" s="3"/>
      <c r="AF15" s="2"/>
      <c r="AG15" s="6">
        <f t="shared" si="8"/>
        <v>0</v>
      </c>
      <c r="AH15" s="3"/>
      <c r="AI15" s="2"/>
      <c r="AJ15" s="6">
        <f t="shared" si="9"/>
        <v>0</v>
      </c>
      <c r="AK15" s="3"/>
      <c r="AL15" s="2"/>
      <c r="AM15" s="6">
        <f t="shared" si="10"/>
        <v>0</v>
      </c>
      <c r="AN15" s="3"/>
      <c r="AO15" s="2"/>
      <c r="AP15" s="6">
        <f>IF(AO15&gt;0,0,AN15)</f>
        <v>0</v>
      </c>
      <c r="AQ15" s="7">
        <f t="shared" si="11"/>
        <v>0</v>
      </c>
      <c r="AR15" s="8">
        <f t="shared" si="13"/>
        <v>0</v>
      </c>
      <c r="AS15" s="19" t="e">
        <f>(#REF!*#REF!*AR15)</f>
        <v>#REF!</v>
      </c>
      <c r="AT15" s="16">
        <f t="shared" si="14"/>
        <v>0</v>
      </c>
      <c r="AU15" s="11"/>
      <c r="AV15" s="11"/>
    </row>
    <row r="16" spans="1:48" ht="13.5" customHeight="1">
      <c r="A16" s="1" t="s">
        <v>42</v>
      </c>
      <c r="B16" s="17" t="s">
        <v>32</v>
      </c>
      <c r="C16" s="4" t="s">
        <v>39</v>
      </c>
      <c r="D16" s="5"/>
      <c r="E16" s="2"/>
      <c r="F16" s="6">
        <f t="shared" si="0"/>
        <v>0</v>
      </c>
      <c r="G16" s="3"/>
      <c r="H16" s="2"/>
      <c r="I16" s="6">
        <f t="shared" si="1"/>
        <v>0</v>
      </c>
      <c r="J16" s="3"/>
      <c r="K16" s="2"/>
      <c r="L16" s="6">
        <f t="shared" si="2"/>
        <v>0</v>
      </c>
      <c r="M16" s="3"/>
      <c r="N16" s="2"/>
      <c r="O16" s="6">
        <f>IF(N16&gt;0,0,M16)</f>
        <v>0</v>
      </c>
      <c r="P16" s="7">
        <f t="shared" si="3"/>
        <v>0</v>
      </c>
      <c r="Q16" s="5">
        <v>455</v>
      </c>
      <c r="R16" s="2">
        <v>1</v>
      </c>
      <c r="S16" s="6">
        <f t="shared" si="4"/>
        <v>0</v>
      </c>
      <c r="T16" s="3">
        <v>455</v>
      </c>
      <c r="U16" s="2">
        <v>1</v>
      </c>
      <c r="V16" s="6">
        <f t="shared" si="5"/>
        <v>0</v>
      </c>
      <c r="W16" s="3">
        <v>477.5</v>
      </c>
      <c r="X16" s="2">
        <v>1</v>
      </c>
      <c r="Y16" s="6">
        <f t="shared" si="6"/>
        <v>0</v>
      </c>
      <c r="Z16" s="3"/>
      <c r="AA16" s="2"/>
      <c r="AB16" s="6">
        <f>IF(AA16&gt;0,0,Z16)</f>
        <v>0</v>
      </c>
      <c r="AC16" s="7">
        <f t="shared" si="12"/>
        <v>0</v>
      </c>
      <c r="AD16" s="5">
        <f t="shared" si="7"/>
        <v>0</v>
      </c>
      <c r="AE16" s="3"/>
      <c r="AF16" s="2"/>
      <c r="AG16" s="6">
        <f t="shared" si="8"/>
        <v>0</v>
      </c>
      <c r="AH16" s="3"/>
      <c r="AI16" s="2"/>
      <c r="AJ16" s="6">
        <f t="shared" si="9"/>
        <v>0</v>
      </c>
      <c r="AK16" s="3"/>
      <c r="AL16" s="2"/>
      <c r="AM16" s="6">
        <f t="shared" si="10"/>
        <v>0</v>
      </c>
      <c r="AN16" s="3"/>
      <c r="AO16" s="2"/>
      <c r="AP16" s="6">
        <f>IF(AO16&gt;0,0,AN16)</f>
        <v>0</v>
      </c>
      <c r="AQ16" s="7">
        <f t="shared" si="11"/>
        <v>0</v>
      </c>
      <c r="AR16" s="8">
        <f t="shared" si="13"/>
        <v>0</v>
      </c>
      <c r="AS16" s="19" t="e">
        <f>(#REF!*#REF!*AR16)</f>
        <v>#REF!</v>
      </c>
      <c r="AT16" s="16">
        <f t="shared" si="14"/>
        <v>0</v>
      </c>
      <c r="AU16" s="11"/>
      <c r="AV16" s="11"/>
    </row>
    <row r="17" spans="1:48" ht="13.5" customHeight="1">
      <c r="A17" s="1"/>
      <c r="B17" s="17"/>
      <c r="C17" s="4"/>
      <c r="D17" s="5"/>
      <c r="E17" s="2"/>
      <c r="F17" s="6">
        <f t="shared" si="0"/>
        <v>0</v>
      </c>
      <c r="G17" s="3"/>
      <c r="H17" s="2"/>
      <c r="I17" s="6">
        <f t="shared" si="1"/>
        <v>0</v>
      </c>
      <c r="J17" s="3"/>
      <c r="K17" s="2"/>
      <c r="L17" s="6">
        <f t="shared" si="2"/>
        <v>0</v>
      </c>
      <c r="M17" s="3"/>
      <c r="N17" s="2"/>
      <c r="O17" s="6">
        <f>IF(N17&gt;0,0,M17)</f>
        <v>0</v>
      </c>
      <c r="P17" s="7">
        <f t="shared" si="3"/>
        <v>0</v>
      </c>
      <c r="Q17" s="5"/>
      <c r="R17" s="2"/>
      <c r="S17" s="6">
        <f t="shared" si="4"/>
        <v>0</v>
      </c>
      <c r="T17" s="3"/>
      <c r="U17" s="2"/>
      <c r="V17" s="6">
        <f t="shared" si="5"/>
        <v>0</v>
      </c>
      <c r="W17" s="3"/>
      <c r="X17" s="2"/>
      <c r="Y17" s="6">
        <f t="shared" si="6"/>
        <v>0</v>
      </c>
      <c r="Z17" s="3"/>
      <c r="AA17" s="2"/>
      <c r="AB17" s="6">
        <f>IF(AA17&gt;0,0,Z17)</f>
        <v>0</v>
      </c>
      <c r="AC17" s="7">
        <f t="shared" si="12"/>
        <v>0</v>
      </c>
      <c r="AD17" s="5">
        <f t="shared" si="7"/>
        <v>0</v>
      </c>
      <c r="AE17" s="3"/>
      <c r="AF17" s="2"/>
      <c r="AG17" s="6">
        <f t="shared" si="8"/>
        <v>0</v>
      </c>
      <c r="AH17" s="3"/>
      <c r="AI17" s="2"/>
      <c r="AJ17" s="6">
        <f t="shared" si="9"/>
        <v>0</v>
      </c>
      <c r="AK17" s="3"/>
      <c r="AL17" s="2"/>
      <c r="AM17" s="6">
        <f t="shared" si="10"/>
        <v>0</v>
      </c>
      <c r="AN17" s="3"/>
      <c r="AO17" s="2"/>
      <c r="AP17" s="6">
        <f>IF(AO17&gt;0,0,AN17)</f>
        <v>0</v>
      </c>
      <c r="AQ17" s="7">
        <f t="shared" si="11"/>
        <v>0</v>
      </c>
      <c r="AR17" s="8">
        <f t="shared" si="13"/>
        <v>0</v>
      </c>
      <c r="AS17" s="19" t="e">
        <f>(#REF!*#REF!*AR17)</f>
        <v>#REF!</v>
      </c>
      <c r="AT17" s="16">
        <f t="shared" si="14"/>
        <v>0</v>
      </c>
      <c r="AU17" s="11"/>
      <c r="AV17" s="11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</sheetData>
  <sheetProtection password="CCF6" sheet="1" objects="1" scenarios="1"/>
  <printOptions horizontalCentered="1" verticalCentered="1"/>
  <pageMargins left="0.25" right="0.46" top="0.67" bottom="0" header="0.38" footer="0.29"/>
  <pageSetup horizontalDpi="300" verticalDpi="3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Amy Jackson</cp:lastModifiedBy>
  <cp:lastPrinted>2006-06-21T13:47:42Z</cp:lastPrinted>
  <dcterms:created xsi:type="dcterms:W3CDTF">2002-11-02T02:56:58Z</dcterms:created>
  <dcterms:modified xsi:type="dcterms:W3CDTF">2008-02-19T16:49:36Z</dcterms:modified>
  <cp:category/>
  <cp:version/>
  <cp:contentType/>
  <cp:contentStatus/>
</cp:coreProperties>
</file>