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EB3C5E2C-7CA0-4404-912A-677AF53C7E29}" xr6:coauthVersionLast="47" xr6:coauthVersionMax="47" xr10:uidLastSave="{00000000-0000-0000-0000-000000000000}"/>
  <bookViews>
    <workbookView xWindow="108" yWindow="384" windowWidth="13668" windowHeight="11628" xr2:uid="{00000000-000D-0000-FFFF-FFFF00000000}"/>
  </bookViews>
  <sheets>
    <sheet name="WPC NATIONALS19.03.2023CR" sheetId="2" r:id="rId1"/>
  </sheets>
  <definedNames>
    <definedName name="_xlnm.Print_Area" localSheetId="0">'WPC NATIONALS19.03.2023CR'!$A$1:$AD$127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7" i="2" l="1"/>
  <c r="AA127" i="2" s="1"/>
  <c r="Z126" i="2" l="1"/>
  <c r="AA126" i="2" s="1"/>
  <c r="Z97" i="2" l="1"/>
  <c r="AA97" i="2" s="1"/>
  <c r="Z93" i="2" l="1"/>
  <c r="AA93" i="2" s="1"/>
  <c r="Z92" i="2" l="1"/>
  <c r="AA92" i="2" s="1"/>
  <c r="Z91" i="2"/>
  <c r="AA91" i="2" s="1"/>
  <c r="Z90" i="2" l="1"/>
  <c r="AA90" i="2" s="1"/>
  <c r="Z89" i="2"/>
  <c r="AA89" i="2" s="1"/>
  <c r="Z88" i="2" l="1"/>
  <c r="AA88" i="2" s="1"/>
  <c r="Z87" i="2"/>
  <c r="AA87" i="2" s="1"/>
  <c r="Z86" i="2"/>
  <c r="AA86" i="2" s="1"/>
  <c r="Z85" i="2"/>
  <c r="AA85" i="2" s="1"/>
  <c r="Z84" i="2"/>
  <c r="AA84" i="2" s="1"/>
  <c r="Z82" i="2" l="1"/>
  <c r="Z83" i="2"/>
  <c r="Z81" i="2"/>
  <c r="Z80" i="2"/>
  <c r="Z77" i="2"/>
  <c r="Z78" i="2"/>
  <c r="Z79" i="2"/>
  <c r="Z76" i="2"/>
  <c r="Z75" i="2"/>
  <c r="Z71" i="2"/>
  <c r="Z74" i="2"/>
  <c r="Z73" i="2"/>
  <c r="Z72" i="2"/>
  <c r="Z63" i="2"/>
  <c r="Z60" i="2"/>
  <c r="Z52" i="2"/>
  <c r="Z69" i="2"/>
  <c r="Z59" i="2"/>
  <c r="Z55" i="2"/>
  <c r="Z65" i="2"/>
  <c r="Z54" i="2"/>
  <c r="Z66" i="2"/>
  <c r="Z51" i="2"/>
  <c r="Z68" i="2"/>
  <c r="Z67" i="2"/>
  <c r="Z70" i="2"/>
  <c r="Z64" i="2"/>
  <c r="Z61" i="2"/>
  <c r="Z62" i="2"/>
  <c r="Z58" i="2"/>
  <c r="Z56" i="2"/>
  <c r="Z53" i="2"/>
  <c r="Z57" i="2"/>
  <c r="Z49" i="2"/>
  <c r="Z50" i="2"/>
  <c r="Z48" i="2"/>
  <c r="Z47" i="2"/>
  <c r="Z46" i="2"/>
  <c r="Z45" i="2"/>
  <c r="Z43" i="2"/>
  <c r="Z44" i="2"/>
  <c r="Z42" i="2"/>
  <c r="Z41" i="2"/>
  <c r="Z40" i="2"/>
  <c r="Z39" i="2"/>
  <c r="Z38" i="2"/>
  <c r="Z37" i="2"/>
  <c r="Z36" i="2"/>
  <c r="Z35" i="2"/>
  <c r="Z34" i="2"/>
  <c r="Z33" i="2"/>
  <c r="Z32" i="2"/>
  <c r="Z31" i="2"/>
  <c r="N30" i="2"/>
  <c r="Y30" i="2"/>
  <c r="Z30" i="2" l="1"/>
</calcChain>
</file>

<file path=xl/sharedStrings.xml><?xml version="1.0" encoding="utf-8"?>
<sst xmlns="http://schemas.openxmlformats.org/spreadsheetml/2006/main" count="904" uniqueCount="318">
  <si>
    <t>Flt A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</si>
  <si>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</si>
  <si>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</si>
  <si>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</si>
  <si>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</si>
  <si>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</si>
  <si>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</si>
  <si>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</si>
  <si>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</si>
  <si>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</si>
  <si>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</si>
  <si>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</si>
  <si>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</si>
  <si>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</si>
  <si>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</si>
  <si>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</si>
  <si>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</si>
  <si>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</si>
  <si>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</si>
  <si>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</si>
  <si>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</si>
  <si>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</si>
  <si>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</si>
  <si>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</si>
  <si>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</si>
  <si>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</si>
  <si>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</si>
  <si>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Tm Pts</t>
  </si>
  <si>
    <t>A</t>
  </si>
  <si>
    <t>Valmarie Ceronio</t>
  </si>
  <si>
    <t>F_TCR_2_APF</t>
  </si>
  <si>
    <t>Sherril Knickelbein</t>
  </si>
  <si>
    <t>F_MCR_2_APF</t>
  </si>
  <si>
    <t xml:space="preserve">Bianca Botes </t>
  </si>
  <si>
    <t>F_OCR_APF</t>
  </si>
  <si>
    <t>1-F_OCR_APF-52</t>
  </si>
  <si>
    <t xml:space="preserve">Harley Williamson </t>
  </si>
  <si>
    <t>F_JCR_APF</t>
  </si>
  <si>
    <t xml:space="preserve">Nicole Weideman </t>
  </si>
  <si>
    <t>M_OCR_APF</t>
  </si>
  <si>
    <t>1-M_OCR_APF-82,5</t>
  </si>
  <si>
    <t>Shané Blignaut</t>
  </si>
  <si>
    <t>M_TCR_3_APF</t>
  </si>
  <si>
    <t>B</t>
  </si>
  <si>
    <t>Ashira van der Byl</t>
  </si>
  <si>
    <t>F_MCR_1_APF</t>
  </si>
  <si>
    <t>Paula Turner</t>
  </si>
  <si>
    <t xml:space="preserve">Chandra Greyling </t>
  </si>
  <si>
    <t>Nicky Mayer</t>
  </si>
  <si>
    <t>1-F_OCR_APF-67,5</t>
  </si>
  <si>
    <t xml:space="preserve">Nataly Barbosa </t>
  </si>
  <si>
    <t>F_MCR_3_APF</t>
  </si>
  <si>
    <t>Lize Cilliers</t>
  </si>
  <si>
    <t>1-F_OCR_APF-75</t>
  </si>
  <si>
    <t>C</t>
  </si>
  <si>
    <t>Lana Zercha Fourie</t>
  </si>
  <si>
    <t>Gabriella Norshib</t>
  </si>
  <si>
    <t>Tanika van den Heever</t>
  </si>
  <si>
    <t>Jordyn Brown</t>
  </si>
  <si>
    <t>Lizette Bester</t>
  </si>
  <si>
    <t>SHW</t>
  </si>
  <si>
    <t>Bernice van der Westhuizen</t>
  </si>
  <si>
    <t>1-F_OCR_APF-82,5</t>
  </si>
  <si>
    <t>Natasha Urbanik</t>
  </si>
  <si>
    <t xml:space="preserve">Kim Halgreen </t>
  </si>
  <si>
    <t xml:space="preserve">Trish Armstrong </t>
  </si>
  <si>
    <t>F_MCR_4_APF</t>
  </si>
  <si>
    <t xml:space="preserve">Abigail Fisher </t>
  </si>
  <si>
    <t>F_TCR_3_APF</t>
  </si>
  <si>
    <t>Shakira kruger</t>
  </si>
  <si>
    <t>D</t>
  </si>
  <si>
    <t>1-F_OCR_APF_60</t>
  </si>
  <si>
    <t>PL</t>
  </si>
  <si>
    <t>1-F_TCR_2_APF-75</t>
  </si>
  <si>
    <t>2-F_TCR_2_APF-75</t>
  </si>
  <si>
    <t>1-F_TCR_3_APF-SHW</t>
  </si>
  <si>
    <t>2-F_JCR_APF-60</t>
  </si>
  <si>
    <t>1-F_JCR_APF-60</t>
  </si>
  <si>
    <t>3-F_JCR_APF-60</t>
  </si>
  <si>
    <t>1-F_TCR_2_APF-52</t>
  </si>
  <si>
    <t>1-F_TCR_2_APF-67,5</t>
  </si>
  <si>
    <t>1-F_TCR_2_APF-110</t>
  </si>
  <si>
    <t>1-F_JCR_APF-75</t>
  </si>
  <si>
    <t>1-F_JCR_APF-100</t>
  </si>
  <si>
    <t>1-F_OCR_APF_100</t>
  </si>
  <si>
    <t>1-F_OCR_APF-110</t>
  </si>
  <si>
    <t>1-F_MCR_1_APF-67,5</t>
  </si>
  <si>
    <t>2-F_MCR_1_APF-67,5</t>
  </si>
  <si>
    <t>1-F_MCR_2_APF-52</t>
  </si>
  <si>
    <t>1-F_MCR_3_APF-75</t>
  </si>
  <si>
    <t>1-F_MCR_4_APF-100</t>
  </si>
  <si>
    <t>2-F_OCR_APF_75</t>
  </si>
  <si>
    <t>2-F_JCR_APF-82,5</t>
  </si>
  <si>
    <t>1-F_JCR_APF-82,5</t>
  </si>
  <si>
    <t>20/05/2023</t>
  </si>
  <si>
    <t>Keagan Dietrich</t>
  </si>
  <si>
    <t>M_TCR_1_APF</t>
  </si>
  <si>
    <t>Daniel Knickelbein</t>
  </si>
  <si>
    <t xml:space="preserve">Blake Brits </t>
  </si>
  <si>
    <t>Milan Albertse</t>
  </si>
  <si>
    <t>M_TCR_2_APF</t>
  </si>
  <si>
    <t>21/05/2023</t>
  </si>
  <si>
    <t>Aiden G Potgieter</t>
  </si>
  <si>
    <t xml:space="preserve">Matthew Germanus </t>
  </si>
  <si>
    <t>Narayan Kleynhans</t>
  </si>
  <si>
    <t>Kian Bester</t>
  </si>
  <si>
    <t>Tiaan Blom</t>
  </si>
  <si>
    <t>1-M_OCR_APF-75</t>
  </si>
  <si>
    <t>Peter Brits</t>
  </si>
  <si>
    <t>Anthony Roos</t>
  </si>
  <si>
    <t>M_JCR_APF</t>
  </si>
  <si>
    <t>Brandon Kennedy</t>
  </si>
  <si>
    <t>Hein van Deventer</t>
  </si>
  <si>
    <t>Michael Buys</t>
  </si>
  <si>
    <t>4-M_OCR_APF-90</t>
  </si>
  <si>
    <t>Marnu Wessels</t>
  </si>
  <si>
    <t>Michael Dickie</t>
  </si>
  <si>
    <t>5-M_OCR_APF-90</t>
  </si>
  <si>
    <t>3-M_OCR_APF-90</t>
  </si>
  <si>
    <t>Colton Engelbrecht</t>
  </si>
  <si>
    <t xml:space="preserve">Aphiwe Danisa </t>
  </si>
  <si>
    <t>Vidor Gurovich</t>
  </si>
  <si>
    <t>Caleb Naidoo</t>
  </si>
  <si>
    <t>Christian Lawu</t>
  </si>
  <si>
    <t>Zane Wilson</t>
  </si>
  <si>
    <t>Anrich Els</t>
  </si>
  <si>
    <t>Pravesh Kanjee</t>
  </si>
  <si>
    <t>1-M_OCR_APF-90</t>
  </si>
  <si>
    <t>Aaron Gregory</t>
  </si>
  <si>
    <t>1-M_OCR_APF-100</t>
  </si>
  <si>
    <t>Abri Fourie</t>
  </si>
  <si>
    <t>2-M_OCR_APF-75</t>
  </si>
  <si>
    <t>Francois Putter</t>
  </si>
  <si>
    <t>2-M_OCR_APF-90</t>
  </si>
  <si>
    <t>Gareth Meyer</t>
  </si>
  <si>
    <t>Francois Theron Bouwer</t>
  </si>
  <si>
    <t>5-M_OCR_APF-110</t>
  </si>
  <si>
    <t>Calvin Steyn</t>
  </si>
  <si>
    <t>Edgar Katushabe</t>
  </si>
  <si>
    <t>Sbu Mthembu</t>
  </si>
  <si>
    <t>4-M_OCR_APF-110</t>
  </si>
  <si>
    <t xml:space="preserve">Mathew le Roux </t>
  </si>
  <si>
    <t>Nathan Roetz</t>
  </si>
  <si>
    <t>Sipho Hlophe</t>
  </si>
  <si>
    <t xml:space="preserve">Morgan Chissano </t>
  </si>
  <si>
    <t>2-M_OCR_APF-110</t>
  </si>
  <si>
    <t>3-M_OCR_APF-110</t>
  </si>
  <si>
    <t>Gys Smit</t>
  </si>
  <si>
    <t>1-M_OCR_APF-110</t>
  </si>
  <si>
    <t>Johan Lazenby</t>
  </si>
  <si>
    <t>M_MCR_1_APF</t>
  </si>
  <si>
    <t xml:space="preserve">Sean Egan </t>
  </si>
  <si>
    <t>William Ainslie</t>
  </si>
  <si>
    <t>Michael Naidoo</t>
  </si>
  <si>
    <t>2-M_OCR_APF-SHW</t>
  </si>
  <si>
    <t>Kobus Bester</t>
  </si>
  <si>
    <t>M_MCR_2_APF</t>
  </si>
  <si>
    <t>Quinton Grobler</t>
  </si>
  <si>
    <t xml:space="preserve">Craig Silva </t>
  </si>
  <si>
    <t>3-M_OCR_APF-125</t>
  </si>
  <si>
    <t xml:space="preserve">Jaco-Hein Pretorius </t>
  </si>
  <si>
    <t>1-M_OCR_APF-140</t>
  </si>
  <si>
    <t>Warren Brits</t>
  </si>
  <si>
    <t>Kevin Knickelbein</t>
  </si>
  <si>
    <t>M_MCR_3_APF</t>
  </si>
  <si>
    <t>Reon Coetzee</t>
  </si>
  <si>
    <t>1-M_OCR_APF-SHW</t>
  </si>
  <si>
    <t>1-M_OCR_APF-125</t>
  </si>
  <si>
    <t>Joe Loubser</t>
  </si>
  <si>
    <t>2-M_OCR_APF-125</t>
  </si>
  <si>
    <t>Donovan Carter</t>
  </si>
  <si>
    <t>19/05/2023</t>
  </si>
  <si>
    <t>Date Competed</t>
  </si>
  <si>
    <t>1-M_TCR_1_APF-56</t>
  </si>
  <si>
    <t>1-M_TCR_1_APF-52</t>
  </si>
  <si>
    <t>1-M_TCR_1_APF-582,5</t>
  </si>
  <si>
    <t>1-M_TCR_2_APF-82,5</t>
  </si>
  <si>
    <t>1-M_TCR_2_APF-125</t>
  </si>
  <si>
    <t>1-M_TCR_2_APF-140</t>
  </si>
  <si>
    <t>1-M_TCR_2_APF-SHW</t>
  </si>
  <si>
    <t>1-M_TCR_3_APF-60</t>
  </si>
  <si>
    <t>1-M_TCR_3_APF-75</t>
  </si>
  <si>
    <t>1-M_TCR_3_APF-90</t>
  </si>
  <si>
    <t>1-M_JCR_APF-67,5</t>
  </si>
  <si>
    <t>2-M_JCR_APF-67,6</t>
  </si>
  <si>
    <t>1-M_JCR_APF-75</t>
  </si>
  <si>
    <t>1-M_JCR_APF-90</t>
  </si>
  <si>
    <t>2-M_JCR_APF-90</t>
  </si>
  <si>
    <t>1-M_JCR_APF-100</t>
  </si>
  <si>
    <t>2-M_JCR_APF-100</t>
  </si>
  <si>
    <t>1-M_JCR_APF-110</t>
  </si>
  <si>
    <t>2-M_JCR_APF-110</t>
  </si>
  <si>
    <t>6-M_OCR_APF-110</t>
  </si>
  <si>
    <t>7-M_OCR_APF-110</t>
  </si>
  <si>
    <t>1-M_MCR_1_APF-82,5</t>
  </si>
  <si>
    <t>1-M_MCR_1_APF-100</t>
  </si>
  <si>
    <t>1-M_MCR_1_APF-110</t>
  </si>
  <si>
    <t>2-M_MCR_1_APF-110</t>
  </si>
  <si>
    <t>1-M_MCR_2_APF-82,5</t>
  </si>
  <si>
    <t>1-M_MCR_2_APF-90</t>
  </si>
  <si>
    <t>1-M_MCR_2_APF-100</t>
  </si>
  <si>
    <t>2-M_MCR_2_APF-100</t>
  </si>
  <si>
    <t>1-M_MCR_2_APF-110</t>
  </si>
  <si>
    <t>1-M_MCR_3_APF-75</t>
  </si>
  <si>
    <t>1-M_MCR_3_APF-110</t>
  </si>
  <si>
    <t>2-M_MCR_3_APF-125</t>
  </si>
  <si>
    <t>Jacqui Meyer</t>
  </si>
  <si>
    <t>F_MCR_1_APF-90</t>
  </si>
  <si>
    <t>PP</t>
  </si>
  <si>
    <t xml:space="preserve">Trevor Smit </t>
  </si>
  <si>
    <t xml:space="preserve">Bronwin Grib </t>
  </si>
  <si>
    <t>Ian Buckle</t>
  </si>
  <si>
    <t>M_MCR_5_APF</t>
  </si>
  <si>
    <t>1-M_MCR_5_APF-110</t>
  </si>
  <si>
    <t>Hennie Roodt</t>
  </si>
  <si>
    <t>M_MCR_7_APF</t>
  </si>
  <si>
    <t>1-M_MCR_7_APF-100</t>
  </si>
  <si>
    <t xml:space="preserve">Gabriel Challens </t>
  </si>
  <si>
    <t>M_JES_APF</t>
  </si>
  <si>
    <t>1-M_JES_APF-75</t>
  </si>
  <si>
    <t>SP</t>
  </si>
  <si>
    <t>Mark Esch</t>
  </si>
  <si>
    <t>M_MES_4_APF</t>
  </si>
  <si>
    <t>1-M_MES_4_APF-125</t>
  </si>
  <si>
    <t xml:space="preserve">Warren Wardell </t>
  </si>
  <si>
    <t>M_OES_APF</t>
  </si>
  <si>
    <t>1-M_JCR_APF</t>
  </si>
  <si>
    <t>Zane Ison</t>
  </si>
  <si>
    <t>M_MES_3_APF</t>
  </si>
  <si>
    <t>Manie Clegg</t>
  </si>
  <si>
    <t>1-M_MCR_3_APF-90</t>
  </si>
  <si>
    <t>Marinda Nell</t>
  </si>
  <si>
    <t>F_OCR_APF-60</t>
  </si>
  <si>
    <t>Josh Kinnear</t>
  </si>
  <si>
    <t>Rodney Chetty</t>
  </si>
  <si>
    <t>Laylaa-Shiyaam Jacobs</t>
  </si>
  <si>
    <t>1-F_JCR_D-APF-52</t>
  </si>
  <si>
    <t>DL</t>
  </si>
  <si>
    <t>Lily Ann Day</t>
  </si>
  <si>
    <t>F_TCR_2_AAPF</t>
  </si>
  <si>
    <t>1-F_TCR_2_AAPF-60</t>
  </si>
  <si>
    <t>Liesl Strydom</t>
  </si>
  <si>
    <t>F_JCR_AAPF</t>
  </si>
  <si>
    <t>1-F_JCR_AAPF-67,5</t>
  </si>
  <si>
    <t xml:space="preserve">Ash-Lee Jade Hartshorne </t>
  </si>
  <si>
    <t>1-F_JCR_AAPF-75</t>
  </si>
  <si>
    <t>Jordyn McFarland</t>
  </si>
  <si>
    <t>2-F_JCR_AAPF-75</t>
  </si>
  <si>
    <t xml:space="preserve">Jenna-Leigh du Randt </t>
  </si>
  <si>
    <t>1-F_JCR_AAPF-110</t>
  </si>
  <si>
    <t>Chantelle Buitendag</t>
  </si>
  <si>
    <t>F_OCR_AAPF</t>
  </si>
  <si>
    <t>1-F_OCR_AAPF-67,5</t>
  </si>
  <si>
    <t>Santhenee Plaatjies</t>
  </si>
  <si>
    <t>1-F_OCR_AAPF-75</t>
  </si>
  <si>
    <t>Amy Aitken</t>
  </si>
  <si>
    <t>1-F_OCR_AAPF-82,5</t>
  </si>
  <si>
    <t>Louise Smith</t>
  </si>
  <si>
    <t>1-F_OCR_AAPF-SHW</t>
  </si>
  <si>
    <t xml:space="preserve">Amy Froneman </t>
  </si>
  <si>
    <t>F_MCR_1_AAPF</t>
  </si>
  <si>
    <t>1-F_MCR_1_AAPF-60</t>
  </si>
  <si>
    <t>Kirsty Roebuck</t>
  </si>
  <si>
    <t>1-F_MCR_1_AAPF-82,5</t>
  </si>
  <si>
    <t xml:space="preserve">Tania Hammond </t>
  </si>
  <si>
    <t>F_MCR_2_AAPF</t>
  </si>
  <si>
    <t>1-F_MCR_2_AAPF-75</t>
  </si>
  <si>
    <t>Robyn Geldart</t>
  </si>
  <si>
    <t>F_MCR_3_AAPF</t>
  </si>
  <si>
    <t>1-F_MCR_3_AAPF-82,5</t>
  </si>
  <si>
    <t>Mac Glen</t>
  </si>
  <si>
    <t>M_TCR_2_AAPF</t>
  </si>
  <si>
    <t>1-M_TCR_2_AAPF-82,5</t>
  </si>
  <si>
    <t xml:space="preserve">Wayne Smith </t>
  </si>
  <si>
    <t>M_TCR_3_AAPF</t>
  </si>
  <si>
    <t>1-M_TCR_3_AAPF-8,25</t>
  </si>
  <si>
    <t xml:space="preserve">Cameron Palavar </t>
  </si>
  <si>
    <t>M_JCR_AAPF</t>
  </si>
  <si>
    <t>1-M_JCR_AAPF-75</t>
  </si>
  <si>
    <t>Joaquim Geraldes</t>
  </si>
  <si>
    <t>1-M_JCR_AAPF-SHW</t>
  </si>
  <si>
    <t>Ruan Faure Smit</t>
  </si>
  <si>
    <t>M_OCR_AAPF</t>
  </si>
  <si>
    <t>1-M_OCR_AAPF-67,5</t>
  </si>
  <si>
    <t>Steven Hartnick</t>
  </si>
  <si>
    <t>2-M_OCR_AAPF-67,5</t>
  </si>
  <si>
    <t xml:space="preserve">Tshepaone Makgetla </t>
  </si>
  <si>
    <t>1-M_OCR_AAPF-75</t>
  </si>
  <si>
    <t>Wayne Laubscher</t>
  </si>
  <si>
    <t>2-M_OCR_AAPF-75</t>
  </si>
  <si>
    <t>Mahlubi General</t>
  </si>
  <si>
    <t>3-M_OCR_AAPF-75</t>
  </si>
  <si>
    <t>Francois Chikukwa</t>
  </si>
  <si>
    <t>1-M_OCR_AAPF-90</t>
  </si>
  <si>
    <t>Alan Wrigglesworth</t>
  </si>
  <si>
    <t>1-M_OCR_AAPF-125</t>
  </si>
  <si>
    <t>Jacobus Pieterse</t>
  </si>
  <si>
    <t>1-M_OCR_AAPF-SHW</t>
  </si>
  <si>
    <t>M_MCR_1_AAPF</t>
  </si>
  <si>
    <t>1-M_MCR_1_AAPF</t>
  </si>
  <si>
    <t>Marc Repsold</t>
  </si>
  <si>
    <t>1-M_MCR_1_AAPF-100</t>
  </si>
  <si>
    <t>Oubaas Smit</t>
  </si>
  <si>
    <t>M_MCR_5_AAPF</t>
  </si>
  <si>
    <t>1-M_MCR_5_AAPF</t>
  </si>
  <si>
    <t>Clarisa Annandale</t>
  </si>
  <si>
    <t>1-F_OCR_AAPF</t>
  </si>
  <si>
    <t>Mariaan Conry</t>
  </si>
  <si>
    <t>BL</t>
  </si>
  <si>
    <t>WPC, AWPC &amp; DWPC SOUTH AFRICA NATIONAL POWERLIFTING CHAMPIONSHIP - 19 - 21 MAY 2023 - COMBINED- ARNOLD CLASSIC RUIMSIG, JOHANNESBURG, SOUTH AFRICA</t>
  </si>
  <si>
    <t>AWPC</t>
  </si>
  <si>
    <t>WPC CLASSIC RAW</t>
  </si>
  <si>
    <t>WPC RC PUSH &amp; PULL</t>
  </si>
  <si>
    <t>WPC SP BENCH ONLY</t>
  </si>
  <si>
    <t>WPC SP CR</t>
  </si>
  <si>
    <t>WPC SP PUSH &amp; PULL</t>
  </si>
  <si>
    <t>NOVICE MEET</t>
  </si>
  <si>
    <t>DWPC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</si>
</sst>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0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0" borderId="0"/>
    <xf numFmtId="0" fontId="21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34">
    <xf numFmtId="0" fontId="0" fillId="0" borderId="0" xfId="0"/>
    <xf numFmtId="0" fontId="22" fillId="0" borderId="0" xfId="0" applyFont="1"/>
    <xf numFmtId="0" fontId="18" fillId="33" borderId="10" xfId="40" applyFont="1" applyFill="1" applyBorder="1" applyAlignment="1">
      <alignment horizontal="center"/>
    </xf>
    <xf numFmtId="164" fontId="18" fillId="33" borderId="10" xfId="40" applyNumberFormat="1" applyFont="1" applyFill="1" applyBorder="1" applyAlignment="1">
      <alignment horizontal="center" shrinkToFit="1"/>
    </xf>
    <xf numFmtId="0" fontId="18" fillId="0" borderId="10" xfId="40" applyFont="1" applyBorder="1" applyAlignment="1" applyProtection="1">
      <alignment horizontal="center"/>
      <protection locked="0"/>
    </xf>
    <xf numFmtId="0" fontId="18" fillId="33" borderId="10" xfId="40" applyFont="1" applyFill="1" applyBorder="1" applyAlignment="1">
      <alignment horizontal="center" shrinkToFit="1"/>
    </xf>
    <xf numFmtId="0" fontId="20" fillId="35" borderId="14" xfId="40" applyFont="1" applyFill="1" applyBorder="1" applyAlignment="1">
      <alignment horizontal="center" vertical="center" wrapText="1"/>
    </xf>
    <xf numFmtId="0" fontId="18" fillId="38" borderId="10" xfId="40" applyFont="1" applyFill="1" applyBorder="1" applyAlignment="1" applyProtection="1">
      <alignment horizontal="center" shrinkToFit="1"/>
      <protection locked="0"/>
    </xf>
    <xf numFmtId="0" fontId="18" fillId="37" borderId="10" xfId="40" applyFont="1" applyFill="1" applyBorder="1" applyAlignment="1" applyProtection="1">
      <alignment horizontal="center" shrinkToFit="1"/>
      <protection locked="0"/>
    </xf>
    <xf numFmtId="0" fontId="23" fillId="0" borderId="0" xfId="0" applyFont="1"/>
    <xf numFmtId="0" fontId="20" fillId="34" borderId="11" xfId="40" applyFont="1" applyFill="1" applyBorder="1" applyAlignment="1" applyProtection="1">
      <alignment horizontal="center" vertical="center" wrapText="1"/>
      <protection locked="0"/>
    </xf>
    <xf numFmtId="0" fontId="19" fillId="33" borderId="12" xfId="40" applyFont="1" applyFill="1" applyBorder="1" applyAlignment="1">
      <alignment horizontal="center" vertical="center" wrapText="1"/>
    </xf>
    <xf numFmtId="0" fontId="19" fillId="33" borderId="13" xfId="40" applyFont="1" applyFill="1" applyBorder="1" applyAlignment="1">
      <alignment horizontal="center" vertical="center" wrapText="1"/>
    </xf>
    <xf numFmtId="0" fontId="19" fillId="33" borderId="14" xfId="40" applyFont="1" applyFill="1" applyBorder="1" applyAlignment="1">
      <alignment horizontal="center" vertical="center" wrapText="1"/>
    </xf>
    <xf numFmtId="0" fontId="20" fillId="35" borderId="14" xfId="40" applyFont="1" applyFill="1" applyBorder="1" applyAlignment="1" applyProtection="1">
      <alignment horizontal="center" vertical="center" wrapText="1"/>
      <protection locked="0"/>
    </xf>
    <xf numFmtId="0" fontId="18" fillId="0" borderId="10" xfId="40" applyFont="1" applyBorder="1" applyAlignment="1" applyProtection="1">
      <alignment horizontal="center" shrinkToFit="1"/>
      <protection locked="0"/>
    </xf>
    <xf numFmtId="0" fontId="18" fillId="36" borderId="10" xfId="40" applyFont="1" applyFill="1" applyBorder="1" applyAlignment="1" applyProtection="1">
      <alignment horizontal="center" shrinkToFit="1"/>
      <protection locked="0"/>
    </xf>
    <xf numFmtId="0" fontId="18" fillId="0" borderId="10" xfId="40" applyFont="1" applyBorder="1" applyAlignment="1">
      <alignment horizontal="center" shrinkToFit="1"/>
    </xf>
    <xf numFmtId="0" fontId="17" fillId="38" borderId="10" xfId="40" applyFill="1" applyBorder="1" applyAlignment="1" applyProtection="1">
      <alignment horizontal="center" shrinkToFit="1"/>
      <protection locked="0"/>
    </xf>
    <xf numFmtId="0" fontId="17" fillId="0" borderId="10" xfId="40" applyBorder="1" applyAlignment="1" applyProtection="1">
      <alignment horizontal="center"/>
      <protection locked="0"/>
    </xf>
    <xf numFmtId="0" fontId="17" fillId="33" borderId="10" xfId="40" applyFill="1" applyBorder="1" applyAlignment="1">
      <alignment horizontal="center"/>
    </xf>
    <xf numFmtId="0" fontId="17" fillId="0" borderId="10" xfId="40" applyBorder="1" applyAlignment="1" applyProtection="1">
      <alignment horizontal="center" shrinkToFit="1"/>
      <protection locked="0"/>
    </xf>
    <xf numFmtId="0" fontId="17" fillId="0" borderId="10" xfId="40" applyBorder="1" applyAlignment="1">
      <alignment horizontal="center" shrinkToFit="1"/>
    </xf>
    <xf numFmtId="0" fontId="17" fillId="33" borderId="10" xfId="40" applyFill="1" applyBorder="1" applyAlignment="1">
      <alignment horizontal="center" shrinkToFit="1"/>
    </xf>
    <xf numFmtId="164" fontId="17" fillId="33" borderId="10" xfId="40" applyNumberFormat="1" applyFill="1" applyBorder="1" applyAlignment="1">
      <alignment horizontal="center" shrinkToFit="1"/>
    </xf>
    <xf numFmtId="0" fontId="17" fillId="36" borderId="10" xfId="40" applyFill="1" applyBorder="1" applyAlignment="1" applyProtection="1">
      <alignment horizontal="center" shrinkToFit="1"/>
      <protection locked="0"/>
    </xf>
    <xf numFmtId="0" fontId="24" fillId="0" borderId="10" xfId="40" applyFont="1" applyBorder="1" applyAlignment="1" applyProtection="1">
      <alignment horizontal="center"/>
      <protection locked="0"/>
    </xf>
    <xf numFmtId="0" fontId="17" fillId="37" borderId="10" xfId="40" applyFill="1" applyBorder="1" applyAlignment="1" applyProtection="1">
      <alignment horizontal="center"/>
      <protection locked="0"/>
    </xf>
    <xf numFmtId="0" fontId="25" fillId="0" borderId="0" xfId="0" applyFont="1"/>
    <xf numFmtId="0" fontId="17" fillId="39" borderId="10" xfId="40" applyFill="1" applyBorder="1" applyAlignment="1" applyProtection="1">
      <alignment horizontal="center" shrinkToFit="1"/>
      <protection locked="0"/>
    </xf>
    <xf numFmtId="0" fontId="19" fillId="33" borderId="15" xfId="40" applyFont="1" applyFill="1" applyBorder="1" applyAlignment="1">
      <alignment horizontal="center" vertical="center" wrapText="1"/>
    </xf>
    <xf numFmtId="0" fontId="18" fillId="39" borderId="10" xfId="40" applyFont="1" applyFill="1" applyBorder="1" applyAlignment="1" applyProtection="1">
      <alignment horizontal="center" shrinkToFit="1"/>
      <protection locked="0"/>
    </xf>
    <xf numFmtId="0" fontId="18" fillId="40" borderId="10" xfId="40" applyFont="1" applyFill="1" applyBorder="1" applyAlignment="1">
      <alignment horizontal="center" shrinkToFit="1"/>
    </xf>
    <xf numFmtId="0" fontId="17" fillId="40" borderId="10" xfId="40" applyFill="1" applyBorder="1" applyAlignment="1">
      <alignment horizontal="center" shrinkToFit="1"/>
    </xf>
  </cellXfs>
  <cellStyles count="1001">
    <cellStyle name="20% - Accent1" xfId="17" builtinId="30" customBuiltin="1"/>
    <cellStyle name="20% - Accent1 2" xfId="50" xr:uid="{00000000-0005-0000-0000-000001000000}"/>
    <cellStyle name="20% - Accent1 2 2" xfId="79" xr:uid="{00000000-0005-0000-0000-000002000000}"/>
    <cellStyle name="20% - Accent1 2 2 2" xfId="140" xr:uid="{00000000-0005-0000-0000-000003000000}"/>
    <cellStyle name="20% - Accent1 2 2 2 2" xfId="261" xr:uid="{00000000-0005-0000-0000-000004000000}"/>
    <cellStyle name="20% - Accent1 2 2 2 2 2" xfId="502" xr:uid="{00000000-0005-0000-0000-000005000000}"/>
    <cellStyle name="20% - Accent1 2 2 2 2 2 2" xfId="983" xr:uid="{00000000-0005-0000-0000-000006000000}"/>
    <cellStyle name="20% - Accent1 2 2 2 2 3" xfId="743" xr:uid="{00000000-0005-0000-0000-000007000000}"/>
    <cellStyle name="20% - Accent1 2 2 2 3" xfId="382" xr:uid="{00000000-0005-0000-0000-000008000000}"/>
    <cellStyle name="20% - Accent1 2 2 2 3 2" xfId="863" xr:uid="{00000000-0005-0000-0000-000009000000}"/>
    <cellStyle name="20% - Accent1 2 2 2 4" xfId="623" xr:uid="{00000000-0005-0000-0000-00000A000000}"/>
    <cellStyle name="20% - Accent1 2 2 3" xfId="201" xr:uid="{00000000-0005-0000-0000-00000B000000}"/>
    <cellStyle name="20% - Accent1 2 2 3 2" xfId="442" xr:uid="{00000000-0005-0000-0000-00000C000000}"/>
    <cellStyle name="20% - Accent1 2 2 3 2 2" xfId="923" xr:uid="{00000000-0005-0000-0000-00000D000000}"/>
    <cellStyle name="20% - Accent1 2 2 3 3" xfId="683" xr:uid="{00000000-0005-0000-0000-00000E000000}"/>
    <cellStyle name="20% - Accent1 2 2 4" xfId="322" xr:uid="{00000000-0005-0000-0000-00000F000000}"/>
    <cellStyle name="20% - Accent1 2 2 4 2" xfId="803" xr:uid="{00000000-0005-0000-0000-000010000000}"/>
    <cellStyle name="20% - Accent1 2 2 5" xfId="563" xr:uid="{00000000-0005-0000-0000-000011000000}"/>
    <cellStyle name="20% - Accent1 2 3" xfId="111" xr:uid="{00000000-0005-0000-0000-000012000000}"/>
    <cellStyle name="20% - Accent1 2 3 2" xfId="232" xr:uid="{00000000-0005-0000-0000-000013000000}"/>
    <cellStyle name="20% - Accent1 2 3 2 2" xfId="473" xr:uid="{00000000-0005-0000-0000-000014000000}"/>
    <cellStyle name="20% - Accent1 2 3 2 2 2" xfId="954" xr:uid="{00000000-0005-0000-0000-000015000000}"/>
    <cellStyle name="20% - Accent1 2 3 2 3" xfId="714" xr:uid="{00000000-0005-0000-0000-000016000000}"/>
    <cellStyle name="20% - Accent1 2 3 3" xfId="353" xr:uid="{00000000-0005-0000-0000-000017000000}"/>
    <cellStyle name="20% - Accent1 2 3 3 2" xfId="834" xr:uid="{00000000-0005-0000-0000-000018000000}"/>
    <cellStyle name="20% - Accent1 2 3 4" xfId="594" xr:uid="{00000000-0005-0000-0000-000019000000}"/>
    <cellStyle name="20% - Accent1 2 4" xfId="172" xr:uid="{00000000-0005-0000-0000-00001A000000}"/>
    <cellStyle name="20% - Accent1 2 4 2" xfId="413" xr:uid="{00000000-0005-0000-0000-00001B000000}"/>
    <cellStyle name="20% - Accent1 2 4 2 2" xfId="894" xr:uid="{00000000-0005-0000-0000-00001C000000}"/>
    <cellStyle name="20% - Accent1 2 4 3" xfId="654" xr:uid="{00000000-0005-0000-0000-00001D000000}"/>
    <cellStyle name="20% - Accent1 2 5" xfId="293" xr:uid="{00000000-0005-0000-0000-00001E000000}"/>
    <cellStyle name="20% - Accent1 2 5 2" xfId="774" xr:uid="{00000000-0005-0000-0000-00001F000000}"/>
    <cellStyle name="20% - Accent1 2 6" xfId="534" xr:uid="{00000000-0005-0000-0000-000020000000}"/>
    <cellStyle name="20% - Accent1 3" xfId="63" xr:uid="{00000000-0005-0000-0000-000021000000}"/>
    <cellStyle name="20% - Accent1 3 2" xfId="124" xr:uid="{00000000-0005-0000-0000-000022000000}"/>
    <cellStyle name="20% - Accent1 3 2 2" xfId="245" xr:uid="{00000000-0005-0000-0000-000023000000}"/>
    <cellStyle name="20% - Accent1 3 2 2 2" xfId="486" xr:uid="{00000000-0005-0000-0000-000024000000}"/>
    <cellStyle name="20% - Accent1 3 2 2 2 2" xfId="967" xr:uid="{00000000-0005-0000-0000-000025000000}"/>
    <cellStyle name="20% - Accent1 3 2 2 3" xfId="727" xr:uid="{00000000-0005-0000-0000-000026000000}"/>
    <cellStyle name="20% - Accent1 3 2 3" xfId="366" xr:uid="{00000000-0005-0000-0000-000027000000}"/>
    <cellStyle name="20% - Accent1 3 2 3 2" xfId="847" xr:uid="{00000000-0005-0000-0000-000028000000}"/>
    <cellStyle name="20% - Accent1 3 2 4" xfId="607" xr:uid="{00000000-0005-0000-0000-000029000000}"/>
    <cellStyle name="20% - Accent1 3 3" xfId="185" xr:uid="{00000000-0005-0000-0000-00002A000000}"/>
    <cellStyle name="20% - Accent1 3 3 2" xfId="426" xr:uid="{00000000-0005-0000-0000-00002B000000}"/>
    <cellStyle name="20% - Accent1 3 3 2 2" xfId="907" xr:uid="{00000000-0005-0000-0000-00002C000000}"/>
    <cellStyle name="20% - Accent1 3 3 3" xfId="667" xr:uid="{00000000-0005-0000-0000-00002D000000}"/>
    <cellStyle name="20% - Accent1 3 4" xfId="306" xr:uid="{00000000-0005-0000-0000-00002E000000}"/>
    <cellStyle name="20% - Accent1 3 4 2" xfId="787" xr:uid="{00000000-0005-0000-0000-00002F000000}"/>
    <cellStyle name="20% - Accent1 3 5" xfId="547" xr:uid="{00000000-0005-0000-0000-000030000000}"/>
    <cellStyle name="20% - Accent1 4" xfId="92" xr:uid="{00000000-0005-0000-0000-000031000000}"/>
    <cellStyle name="20% - Accent1 4 2" xfId="214" xr:uid="{00000000-0005-0000-0000-000032000000}"/>
    <cellStyle name="20% - Accent1 4 2 2" xfId="455" xr:uid="{00000000-0005-0000-0000-000033000000}"/>
    <cellStyle name="20% - Accent1 4 2 2 2" xfId="936" xr:uid="{00000000-0005-0000-0000-000034000000}"/>
    <cellStyle name="20% - Accent1 4 2 3" xfId="696" xr:uid="{00000000-0005-0000-0000-000035000000}"/>
    <cellStyle name="20% - Accent1 4 3" xfId="335" xr:uid="{00000000-0005-0000-0000-000036000000}"/>
    <cellStyle name="20% - Accent1 4 3 2" xfId="816" xr:uid="{00000000-0005-0000-0000-000037000000}"/>
    <cellStyle name="20% - Accent1 4 4" xfId="576" xr:uid="{00000000-0005-0000-0000-000038000000}"/>
    <cellStyle name="20% - Accent1 5" xfId="153" xr:uid="{00000000-0005-0000-0000-000039000000}"/>
    <cellStyle name="20% - Accent1 5 2" xfId="395" xr:uid="{00000000-0005-0000-0000-00003A000000}"/>
    <cellStyle name="20% - Accent1 5 2 2" xfId="876" xr:uid="{00000000-0005-0000-0000-00003B000000}"/>
    <cellStyle name="20% - Accent1 5 3" xfId="636" xr:uid="{00000000-0005-0000-0000-00003C000000}"/>
    <cellStyle name="20% - Accent1 6" xfId="274" xr:uid="{00000000-0005-0000-0000-00003D000000}"/>
    <cellStyle name="20% - Accent1 6 2" xfId="756" xr:uid="{00000000-0005-0000-0000-00003E000000}"/>
    <cellStyle name="20% - Accent1 7" xfId="515" xr:uid="{00000000-0005-0000-0000-00003F000000}"/>
    <cellStyle name="20% - Accent2" xfId="21" builtinId="34" customBuiltin="1"/>
    <cellStyle name="20% - Accent2 2" xfId="52" xr:uid="{00000000-0005-0000-0000-000041000000}"/>
    <cellStyle name="20% - Accent2 2 2" xfId="81" xr:uid="{00000000-0005-0000-0000-000042000000}"/>
    <cellStyle name="20% - Accent2 2 2 2" xfId="142" xr:uid="{00000000-0005-0000-0000-000043000000}"/>
    <cellStyle name="20% - Accent2 2 2 2 2" xfId="263" xr:uid="{00000000-0005-0000-0000-000044000000}"/>
    <cellStyle name="20% - Accent2 2 2 2 2 2" xfId="504" xr:uid="{00000000-0005-0000-0000-000045000000}"/>
    <cellStyle name="20% - Accent2 2 2 2 2 2 2" xfId="985" xr:uid="{00000000-0005-0000-0000-000046000000}"/>
    <cellStyle name="20% - Accent2 2 2 2 2 3" xfId="745" xr:uid="{00000000-0005-0000-0000-000047000000}"/>
    <cellStyle name="20% - Accent2 2 2 2 3" xfId="384" xr:uid="{00000000-0005-0000-0000-000048000000}"/>
    <cellStyle name="20% - Accent2 2 2 2 3 2" xfId="865" xr:uid="{00000000-0005-0000-0000-000049000000}"/>
    <cellStyle name="20% - Accent2 2 2 2 4" xfId="625" xr:uid="{00000000-0005-0000-0000-00004A000000}"/>
    <cellStyle name="20% - Accent2 2 2 3" xfId="203" xr:uid="{00000000-0005-0000-0000-00004B000000}"/>
    <cellStyle name="20% - Accent2 2 2 3 2" xfId="444" xr:uid="{00000000-0005-0000-0000-00004C000000}"/>
    <cellStyle name="20% - Accent2 2 2 3 2 2" xfId="925" xr:uid="{00000000-0005-0000-0000-00004D000000}"/>
    <cellStyle name="20% - Accent2 2 2 3 3" xfId="685" xr:uid="{00000000-0005-0000-0000-00004E000000}"/>
    <cellStyle name="20% - Accent2 2 2 4" xfId="324" xr:uid="{00000000-0005-0000-0000-00004F000000}"/>
    <cellStyle name="20% - Accent2 2 2 4 2" xfId="805" xr:uid="{00000000-0005-0000-0000-000050000000}"/>
    <cellStyle name="20% - Accent2 2 2 5" xfId="565" xr:uid="{00000000-0005-0000-0000-000051000000}"/>
    <cellStyle name="20% - Accent2 2 3" xfId="113" xr:uid="{00000000-0005-0000-0000-000052000000}"/>
    <cellStyle name="20% - Accent2 2 3 2" xfId="234" xr:uid="{00000000-0005-0000-0000-000053000000}"/>
    <cellStyle name="20% - Accent2 2 3 2 2" xfId="475" xr:uid="{00000000-0005-0000-0000-000054000000}"/>
    <cellStyle name="20% - Accent2 2 3 2 2 2" xfId="956" xr:uid="{00000000-0005-0000-0000-000055000000}"/>
    <cellStyle name="20% - Accent2 2 3 2 3" xfId="716" xr:uid="{00000000-0005-0000-0000-000056000000}"/>
    <cellStyle name="20% - Accent2 2 3 3" xfId="355" xr:uid="{00000000-0005-0000-0000-000057000000}"/>
    <cellStyle name="20% - Accent2 2 3 3 2" xfId="836" xr:uid="{00000000-0005-0000-0000-000058000000}"/>
    <cellStyle name="20% - Accent2 2 3 4" xfId="596" xr:uid="{00000000-0005-0000-0000-000059000000}"/>
    <cellStyle name="20% - Accent2 2 4" xfId="174" xr:uid="{00000000-0005-0000-0000-00005A000000}"/>
    <cellStyle name="20% - Accent2 2 4 2" xfId="415" xr:uid="{00000000-0005-0000-0000-00005B000000}"/>
    <cellStyle name="20% - Accent2 2 4 2 2" xfId="896" xr:uid="{00000000-0005-0000-0000-00005C000000}"/>
    <cellStyle name="20% - Accent2 2 4 3" xfId="656" xr:uid="{00000000-0005-0000-0000-00005D000000}"/>
    <cellStyle name="20% - Accent2 2 5" xfId="295" xr:uid="{00000000-0005-0000-0000-00005E000000}"/>
    <cellStyle name="20% - Accent2 2 5 2" xfId="776" xr:uid="{00000000-0005-0000-0000-00005F000000}"/>
    <cellStyle name="20% - Accent2 2 6" xfId="536" xr:uid="{00000000-0005-0000-0000-000060000000}"/>
    <cellStyle name="20% - Accent2 3" xfId="65" xr:uid="{00000000-0005-0000-0000-000061000000}"/>
    <cellStyle name="20% - Accent2 3 2" xfId="126" xr:uid="{00000000-0005-0000-0000-000062000000}"/>
    <cellStyle name="20% - Accent2 3 2 2" xfId="247" xr:uid="{00000000-0005-0000-0000-000063000000}"/>
    <cellStyle name="20% - Accent2 3 2 2 2" xfId="488" xr:uid="{00000000-0005-0000-0000-000064000000}"/>
    <cellStyle name="20% - Accent2 3 2 2 2 2" xfId="969" xr:uid="{00000000-0005-0000-0000-000065000000}"/>
    <cellStyle name="20% - Accent2 3 2 2 3" xfId="729" xr:uid="{00000000-0005-0000-0000-000066000000}"/>
    <cellStyle name="20% - Accent2 3 2 3" xfId="368" xr:uid="{00000000-0005-0000-0000-000067000000}"/>
    <cellStyle name="20% - Accent2 3 2 3 2" xfId="849" xr:uid="{00000000-0005-0000-0000-000068000000}"/>
    <cellStyle name="20% - Accent2 3 2 4" xfId="609" xr:uid="{00000000-0005-0000-0000-000069000000}"/>
    <cellStyle name="20% - Accent2 3 3" xfId="187" xr:uid="{00000000-0005-0000-0000-00006A000000}"/>
    <cellStyle name="20% - Accent2 3 3 2" xfId="428" xr:uid="{00000000-0005-0000-0000-00006B000000}"/>
    <cellStyle name="20% - Accent2 3 3 2 2" xfId="909" xr:uid="{00000000-0005-0000-0000-00006C000000}"/>
    <cellStyle name="20% - Accent2 3 3 3" xfId="669" xr:uid="{00000000-0005-0000-0000-00006D000000}"/>
    <cellStyle name="20% - Accent2 3 4" xfId="308" xr:uid="{00000000-0005-0000-0000-00006E000000}"/>
    <cellStyle name="20% - Accent2 3 4 2" xfId="789" xr:uid="{00000000-0005-0000-0000-00006F000000}"/>
    <cellStyle name="20% - Accent2 3 5" xfId="549" xr:uid="{00000000-0005-0000-0000-000070000000}"/>
    <cellStyle name="20% - Accent2 4" xfId="94" xr:uid="{00000000-0005-0000-0000-000071000000}"/>
    <cellStyle name="20% - Accent2 4 2" xfId="216" xr:uid="{00000000-0005-0000-0000-000072000000}"/>
    <cellStyle name="20% - Accent2 4 2 2" xfId="457" xr:uid="{00000000-0005-0000-0000-000073000000}"/>
    <cellStyle name="20% - Accent2 4 2 2 2" xfId="938" xr:uid="{00000000-0005-0000-0000-000074000000}"/>
    <cellStyle name="20% - Accent2 4 2 3" xfId="698" xr:uid="{00000000-0005-0000-0000-000075000000}"/>
    <cellStyle name="20% - Accent2 4 3" xfId="337" xr:uid="{00000000-0005-0000-0000-000076000000}"/>
    <cellStyle name="20% - Accent2 4 3 2" xfId="818" xr:uid="{00000000-0005-0000-0000-000077000000}"/>
    <cellStyle name="20% - Accent2 4 4" xfId="578" xr:uid="{00000000-0005-0000-0000-000078000000}"/>
    <cellStyle name="20% - Accent2 5" xfId="155" xr:uid="{00000000-0005-0000-0000-000079000000}"/>
    <cellStyle name="20% - Accent2 5 2" xfId="397" xr:uid="{00000000-0005-0000-0000-00007A000000}"/>
    <cellStyle name="20% - Accent2 5 2 2" xfId="878" xr:uid="{00000000-0005-0000-0000-00007B000000}"/>
    <cellStyle name="20% - Accent2 5 3" xfId="638" xr:uid="{00000000-0005-0000-0000-00007C000000}"/>
    <cellStyle name="20% - Accent2 6" xfId="276" xr:uid="{00000000-0005-0000-0000-00007D000000}"/>
    <cellStyle name="20% - Accent2 6 2" xfId="758" xr:uid="{00000000-0005-0000-0000-00007E000000}"/>
    <cellStyle name="20% - Accent2 7" xfId="517" xr:uid="{00000000-0005-0000-0000-00007F000000}"/>
    <cellStyle name="20% - Accent3" xfId="25" builtinId="38" customBuiltin="1"/>
    <cellStyle name="20% - Accent3 2" xfId="54" xr:uid="{00000000-0005-0000-0000-000081000000}"/>
    <cellStyle name="20% - Accent3 2 2" xfId="83" xr:uid="{00000000-0005-0000-0000-000082000000}"/>
    <cellStyle name="20% - Accent3 2 2 2" xfId="144" xr:uid="{00000000-0005-0000-0000-000083000000}"/>
    <cellStyle name="20% - Accent3 2 2 2 2" xfId="265" xr:uid="{00000000-0005-0000-0000-000084000000}"/>
    <cellStyle name="20% - Accent3 2 2 2 2 2" xfId="506" xr:uid="{00000000-0005-0000-0000-000085000000}"/>
    <cellStyle name="20% - Accent3 2 2 2 2 2 2" xfId="987" xr:uid="{00000000-0005-0000-0000-000086000000}"/>
    <cellStyle name="20% - Accent3 2 2 2 2 3" xfId="747" xr:uid="{00000000-0005-0000-0000-000087000000}"/>
    <cellStyle name="20% - Accent3 2 2 2 3" xfId="386" xr:uid="{00000000-0005-0000-0000-000088000000}"/>
    <cellStyle name="20% - Accent3 2 2 2 3 2" xfId="867" xr:uid="{00000000-0005-0000-0000-000089000000}"/>
    <cellStyle name="20% - Accent3 2 2 2 4" xfId="627" xr:uid="{00000000-0005-0000-0000-00008A000000}"/>
    <cellStyle name="20% - Accent3 2 2 3" xfId="205" xr:uid="{00000000-0005-0000-0000-00008B000000}"/>
    <cellStyle name="20% - Accent3 2 2 3 2" xfId="446" xr:uid="{00000000-0005-0000-0000-00008C000000}"/>
    <cellStyle name="20% - Accent3 2 2 3 2 2" xfId="927" xr:uid="{00000000-0005-0000-0000-00008D000000}"/>
    <cellStyle name="20% - Accent3 2 2 3 3" xfId="687" xr:uid="{00000000-0005-0000-0000-00008E000000}"/>
    <cellStyle name="20% - Accent3 2 2 4" xfId="326" xr:uid="{00000000-0005-0000-0000-00008F000000}"/>
    <cellStyle name="20% - Accent3 2 2 4 2" xfId="807" xr:uid="{00000000-0005-0000-0000-000090000000}"/>
    <cellStyle name="20% - Accent3 2 2 5" xfId="567" xr:uid="{00000000-0005-0000-0000-000091000000}"/>
    <cellStyle name="20% - Accent3 2 3" xfId="115" xr:uid="{00000000-0005-0000-0000-000092000000}"/>
    <cellStyle name="20% - Accent3 2 3 2" xfId="236" xr:uid="{00000000-0005-0000-0000-000093000000}"/>
    <cellStyle name="20% - Accent3 2 3 2 2" xfId="477" xr:uid="{00000000-0005-0000-0000-000094000000}"/>
    <cellStyle name="20% - Accent3 2 3 2 2 2" xfId="958" xr:uid="{00000000-0005-0000-0000-000095000000}"/>
    <cellStyle name="20% - Accent3 2 3 2 3" xfId="718" xr:uid="{00000000-0005-0000-0000-000096000000}"/>
    <cellStyle name="20% - Accent3 2 3 3" xfId="357" xr:uid="{00000000-0005-0000-0000-000097000000}"/>
    <cellStyle name="20% - Accent3 2 3 3 2" xfId="838" xr:uid="{00000000-0005-0000-0000-000098000000}"/>
    <cellStyle name="20% - Accent3 2 3 4" xfId="598" xr:uid="{00000000-0005-0000-0000-000099000000}"/>
    <cellStyle name="20% - Accent3 2 4" xfId="176" xr:uid="{00000000-0005-0000-0000-00009A000000}"/>
    <cellStyle name="20% - Accent3 2 4 2" xfId="417" xr:uid="{00000000-0005-0000-0000-00009B000000}"/>
    <cellStyle name="20% - Accent3 2 4 2 2" xfId="898" xr:uid="{00000000-0005-0000-0000-00009C000000}"/>
    <cellStyle name="20% - Accent3 2 4 3" xfId="658" xr:uid="{00000000-0005-0000-0000-00009D000000}"/>
    <cellStyle name="20% - Accent3 2 5" xfId="297" xr:uid="{00000000-0005-0000-0000-00009E000000}"/>
    <cellStyle name="20% - Accent3 2 5 2" xfId="778" xr:uid="{00000000-0005-0000-0000-00009F000000}"/>
    <cellStyle name="20% - Accent3 2 6" xfId="538" xr:uid="{00000000-0005-0000-0000-0000A0000000}"/>
    <cellStyle name="20% - Accent3 3" xfId="67" xr:uid="{00000000-0005-0000-0000-0000A1000000}"/>
    <cellStyle name="20% - Accent3 3 2" xfId="128" xr:uid="{00000000-0005-0000-0000-0000A2000000}"/>
    <cellStyle name="20% - Accent3 3 2 2" xfId="249" xr:uid="{00000000-0005-0000-0000-0000A3000000}"/>
    <cellStyle name="20% - Accent3 3 2 2 2" xfId="490" xr:uid="{00000000-0005-0000-0000-0000A4000000}"/>
    <cellStyle name="20% - Accent3 3 2 2 2 2" xfId="971" xr:uid="{00000000-0005-0000-0000-0000A5000000}"/>
    <cellStyle name="20% - Accent3 3 2 2 3" xfId="731" xr:uid="{00000000-0005-0000-0000-0000A6000000}"/>
    <cellStyle name="20% - Accent3 3 2 3" xfId="370" xr:uid="{00000000-0005-0000-0000-0000A7000000}"/>
    <cellStyle name="20% - Accent3 3 2 3 2" xfId="851" xr:uid="{00000000-0005-0000-0000-0000A8000000}"/>
    <cellStyle name="20% - Accent3 3 2 4" xfId="611" xr:uid="{00000000-0005-0000-0000-0000A9000000}"/>
    <cellStyle name="20% - Accent3 3 3" xfId="189" xr:uid="{00000000-0005-0000-0000-0000AA000000}"/>
    <cellStyle name="20% - Accent3 3 3 2" xfId="430" xr:uid="{00000000-0005-0000-0000-0000AB000000}"/>
    <cellStyle name="20% - Accent3 3 3 2 2" xfId="911" xr:uid="{00000000-0005-0000-0000-0000AC000000}"/>
    <cellStyle name="20% - Accent3 3 3 3" xfId="671" xr:uid="{00000000-0005-0000-0000-0000AD000000}"/>
    <cellStyle name="20% - Accent3 3 4" xfId="310" xr:uid="{00000000-0005-0000-0000-0000AE000000}"/>
    <cellStyle name="20% - Accent3 3 4 2" xfId="791" xr:uid="{00000000-0005-0000-0000-0000AF000000}"/>
    <cellStyle name="20% - Accent3 3 5" xfId="551" xr:uid="{00000000-0005-0000-0000-0000B0000000}"/>
    <cellStyle name="20% - Accent3 4" xfId="96" xr:uid="{00000000-0005-0000-0000-0000B1000000}"/>
    <cellStyle name="20% - Accent3 4 2" xfId="218" xr:uid="{00000000-0005-0000-0000-0000B2000000}"/>
    <cellStyle name="20% - Accent3 4 2 2" xfId="459" xr:uid="{00000000-0005-0000-0000-0000B3000000}"/>
    <cellStyle name="20% - Accent3 4 2 2 2" xfId="940" xr:uid="{00000000-0005-0000-0000-0000B4000000}"/>
    <cellStyle name="20% - Accent3 4 2 3" xfId="700" xr:uid="{00000000-0005-0000-0000-0000B5000000}"/>
    <cellStyle name="20% - Accent3 4 3" xfId="339" xr:uid="{00000000-0005-0000-0000-0000B6000000}"/>
    <cellStyle name="20% - Accent3 4 3 2" xfId="820" xr:uid="{00000000-0005-0000-0000-0000B7000000}"/>
    <cellStyle name="20% - Accent3 4 4" xfId="580" xr:uid="{00000000-0005-0000-0000-0000B8000000}"/>
    <cellStyle name="20% - Accent3 5" xfId="157" xr:uid="{00000000-0005-0000-0000-0000B9000000}"/>
    <cellStyle name="20% - Accent3 5 2" xfId="399" xr:uid="{00000000-0005-0000-0000-0000BA000000}"/>
    <cellStyle name="20% - Accent3 5 2 2" xfId="880" xr:uid="{00000000-0005-0000-0000-0000BB000000}"/>
    <cellStyle name="20% - Accent3 5 3" xfId="640" xr:uid="{00000000-0005-0000-0000-0000BC000000}"/>
    <cellStyle name="20% - Accent3 6" xfId="278" xr:uid="{00000000-0005-0000-0000-0000BD000000}"/>
    <cellStyle name="20% - Accent3 6 2" xfId="760" xr:uid="{00000000-0005-0000-0000-0000BE000000}"/>
    <cellStyle name="20% - Accent3 7" xfId="519" xr:uid="{00000000-0005-0000-0000-0000BF000000}"/>
    <cellStyle name="20% - Accent4" xfId="29" builtinId="42" customBuiltin="1"/>
    <cellStyle name="20% - Accent4 2" xfId="56" xr:uid="{00000000-0005-0000-0000-0000C1000000}"/>
    <cellStyle name="20% - Accent4 2 2" xfId="85" xr:uid="{00000000-0005-0000-0000-0000C2000000}"/>
    <cellStyle name="20% - Accent4 2 2 2" xfId="146" xr:uid="{00000000-0005-0000-0000-0000C3000000}"/>
    <cellStyle name="20% - Accent4 2 2 2 2" xfId="267" xr:uid="{00000000-0005-0000-0000-0000C4000000}"/>
    <cellStyle name="20% - Accent4 2 2 2 2 2" xfId="508" xr:uid="{00000000-0005-0000-0000-0000C5000000}"/>
    <cellStyle name="20% - Accent4 2 2 2 2 2 2" xfId="989" xr:uid="{00000000-0005-0000-0000-0000C6000000}"/>
    <cellStyle name="20% - Accent4 2 2 2 2 3" xfId="749" xr:uid="{00000000-0005-0000-0000-0000C7000000}"/>
    <cellStyle name="20% - Accent4 2 2 2 3" xfId="388" xr:uid="{00000000-0005-0000-0000-0000C8000000}"/>
    <cellStyle name="20% - Accent4 2 2 2 3 2" xfId="869" xr:uid="{00000000-0005-0000-0000-0000C9000000}"/>
    <cellStyle name="20% - Accent4 2 2 2 4" xfId="629" xr:uid="{00000000-0005-0000-0000-0000CA000000}"/>
    <cellStyle name="20% - Accent4 2 2 3" xfId="207" xr:uid="{00000000-0005-0000-0000-0000CB000000}"/>
    <cellStyle name="20% - Accent4 2 2 3 2" xfId="448" xr:uid="{00000000-0005-0000-0000-0000CC000000}"/>
    <cellStyle name="20% - Accent4 2 2 3 2 2" xfId="929" xr:uid="{00000000-0005-0000-0000-0000CD000000}"/>
    <cellStyle name="20% - Accent4 2 2 3 3" xfId="689" xr:uid="{00000000-0005-0000-0000-0000CE000000}"/>
    <cellStyle name="20% - Accent4 2 2 4" xfId="328" xr:uid="{00000000-0005-0000-0000-0000CF000000}"/>
    <cellStyle name="20% - Accent4 2 2 4 2" xfId="809" xr:uid="{00000000-0005-0000-0000-0000D0000000}"/>
    <cellStyle name="20% - Accent4 2 2 5" xfId="569" xr:uid="{00000000-0005-0000-0000-0000D1000000}"/>
    <cellStyle name="20% - Accent4 2 3" xfId="117" xr:uid="{00000000-0005-0000-0000-0000D2000000}"/>
    <cellStyle name="20% - Accent4 2 3 2" xfId="238" xr:uid="{00000000-0005-0000-0000-0000D3000000}"/>
    <cellStyle name="20% - Accent4 2 3 2 2" xfId="479" xr:uid="{00000000-0005-0000-0000-0000D4000000}"/>
    <cellStyle name="20% - Accent4 2 3 2 2 2" xfId="960" xr:uid="{00000000-0005-0000-0000-0000D5000000}"/>
    <cellStyle name="20% - Accent4 2 3 2 3" xfId="720" xr:uid="{00000000-0005-0000-0000-0000D6000000}"/>
    <cellStyle name="20% - Accent4 2 3 3" xfId="359" xr:uid="{00000000-0005-0000-0000-0000D7000000}"/>
    <cellStyle name="20% - Accent4 2 3 3 2" xfId="840" xr:uid="{00000000-0005-0000-0000-0000D8000000}"/>
    <cellStyle name="20% - Accent4 2 3 4" xfId="600" xr:uid="{00000000-0005-0000-0000-0000D9000000}"/>
    <cellStyle name="20% - Accent4 2 4" xfId="178" xr:uid="{00000000-0005-0000-0000-0000DA000000}"/>
    <cellStyle name="20% - Accent4 2 4 2" xfId="419" xr:uid="{00000000-0005-0000-0000-0000DB000000}"/>
    <cellStyle name="20% - Accent4 2 4 2 2" xfId="900" xr:uid="{00000000-0005-0000-0000-0000DC000000}"/>
    <cellStyle name="20% - Accent4 2 4 3" xfId="660" xr:uid="{00000000-0005-0000-0000-0000DD000000}"/>
    <cellStyle name="20% - Accent4 2 5" xfId="299" xr:uid="{00000000-0005-0000-0000-0000DE000000}"/>
    <cellStyle name="20% - Accent4 2 5 2" xfId="780" xr:uid="{00000000-0005-0000-0000-0000DF000000}"/>
    <cellStyle name="20% - Accent4 2 6" xfId="540" xr:uid="{00000000-0005-0000-0000-0000E0000000}"/>
    <cellStyle name="20% - Accent4 3" xfId="69" xr:uid="{00000000-0005-0000-0000-0000E1000000}"/>
    <cellStyle name="20% - Accent4 3 2" xfId="130" xr:uid="{00000000-0005-0000-0000-0000E2000000}"/>
    <cellStyle name="20% - Accent4 3 2 2" xfId="251" xr:uid="{00000000-0005-0000-0000-0000E3000000}"/>
    <cellStyle name="20% - Accent4 3 2 2 2" xfId="492" xr:uid="{00000000-0005-0000-0000-0000E4000000}"/>
    <cellStyle name="20% - Accent4 3 2 2 2 2" xfId="973" xr:uid="{00000000-0005-0000-0000-0000E5000000}"/>
    <cellStyle name="20% - Accent4 3 2 2 3" xfId="733" xr:uid="{00000000-0005-0000-0000-0000E6000000}"/>
    <cellStyle name="20% - Accent4 3 2 3" xfId="372" xr:uid="{00000000-0005-0000-0000-0000E7000000}"/>
    <cellStyle name="20% - Accent4 3 2 3 2" xfId="853" xr:uid="{00000000-0005-0000-0000-0000E8000000}"/>
    <cellStyle name="20% - Accent4 3 2 4" xfId="613" xr:uid="{00000000-0005-0000-0000-0000E9000000}"/>
    <cellStyle name="20% - Accent4 3 3" xfId="191" xr:uid="{00000000-0005-0000-0000-0000EA000000}"/>
    <cellStyle name="20% - Accent4 3 3 2" xfId="432" xr:uid="{00000000-0005-0000-0000-0000EB000000}"/>
    <cellStyle name="20% - Accent4 3 3 2 2" xfId="913" xr:uid="{00000000-0005-0000-0000-0000EC000000}"/>
    <cellStyle name="20% - Accent4 3 3 3" xfId="673" xr:uid="{00000000-0005-0000-0000-0000ED000000}"/>
    <cellStyle name="20% - Accent4 3 4" xfId="312" xr:uid="{00000000-0005-0000-0000-0000EE000000}"/>
    <cellStyle name="20% - Accent4 3 4 2" xfId="793" xr:uid="{00000000-0005-0000-0000-0000EF000000}"/>
    <cellStyle name="20% - Accent4 3 5" xfId="553" xr:uid="{00000000-0005-0000-0000-0000F0000000}"/>
    <cellStyle name="20% - Accent4 4" xfId="98" xr:uid="{00000000-0005-0000-0000-0000F1000000}"/>
    <cellStyle name="20% - Accent4 4 2" xfId="220" xr:uid="{00000000-0005-0000-0000-0000F2000000}"/>
    <cellStyle name="20% - Accent4 4 2 2" xfId="461" xr:uid="{00000000-0005-0000-0000-0000F3000000}"/>
    <cellStyle name="20% - Accent4 4 2 2 2" xfId="942" xr:uid="{00000000-0005-0000-0000-0000F4000000}"/>
    <cellStyle name="20% - Accent4 4 2 3" xfId="702" xr:uid="{00000000-0005-0000-0000-0000F5000000}"/>
    <cellStyle name="20% - Accent4 4 3" xfId="341" xr:uid="{00000000-0005-0000-0000-0000F6000000}"/>
    <cellStyle name="20% - Accent4 4 3 2" xfId="822" xr:uid="{00000000-0005-0000-0000-0000F7000000}"/>
    <cellStyle name="20% - Accent4 4 4" xfId="582" xr:uid="{00000000-0005-0000-0000-0000F8000000}"/>
    <cellStyle name="20% - Accent4 5" xfId="159" xr:uid="{00000000-0005-0000-0000-0000F9000000}"/>
    <cellStyle name="20% - Accent4 5 2" xfId="401" xr:uid="{00000000-0005-0000-0000-0000FA000000}"/>
    <cellStyle name="20% - Accent4 5 2 2" xfId="882" xr:uid="{00000000-0005-0000-0000-0000FB000000}"/>
    <cellStyle name="20% - Accent4 5 3" xfId="642" xr:uid="{00000000-0005-0000-0000-0000FC000000}"/>
    <cellStyle name="20% - Accent4 6" xfId="280" xr:uid="{00000000-0005-0000-0000-0000FD000000}"/>
    <cellStyle name="20% - Accent4 6 2" xfId="762" xr:uid="{00000000-0005-0000-0000-0000FE000000}"/>
    <cellStyle name="20% - Accent4 7" xfId="521" xr:uid="{00000000-0005-0000-0000-0000FF000000}"/>
    <cellStyle name="20% - Accent5" xfId="33" builtinId="46" customBuiltin="1"/>
    <cellStyle name="20% - Accent5 2" xfId="58" xr:uid="{00000000-0005-0000-0000-000001010000}"/>
    <cellStyle name="20% - Accent5 2 2" xfId="87" xr:uid="{00000000-0005-0000-0000-000002010000}"/>
    <cellStyle name="20% - Accent5 2 2 2" xfId="148" xr:uid="{00000000-0005-0000-0000-000003010000}"/>
    <cellStyle name="20% - Accent5 2 2 2 2" xfId="269" xr:uid="{00000000-0005-0000-0000-000004010000}"/>
    <cellStyle name="20% - Accent5 2 2 2 2 2" xfId="510" xr:uid="{00000000-0005-0000-0000-000005010000}"/>
    <cellStyle name="20% - Accent5 2 2 2 2 2 2" xfId="991" xr:uid="{00000000-0005-0000-0000-000006010000}"/>
    <cellStyle name="20% - Accent5 2 2 2 2 3" xfId="751" xr:uid="{00000000-0005-0000-0000-000007010000}"/>
    <cellStyle name="20% - Accent5 2 2 2 3" xfId="390" xr:uid="{00000000-0005-0000-0000-000008010000}"/>
    <cellStyle name="20% - Accent5 2 2 2 3 2" xfId="871" xr:uid="{00000000-0005-0000-0000-000009010000}"/>
    <cellStyle name="20% - Accent5 2 2 2 4" xfId="631" xr:uid="{00000000-0005-0000-0000-00000A010000}"/>
    <cellStyle name="20% - Accent5 2 2 3" xfId="209" xr:uid="{00000000-0005-0000-0000-00000B010000}"/>
    <cellStyle name="20% - Accent5 2 2 3 2" xfId="450" xr:uid="{00000000-0005-0000-0000-00000C010000}"/>
    <cellStyle name="20% - Accent5 2 2 3 2 2" xfId="931" xr:uid="{00000000-0005-0000-0000-00000D010000}"/>
    <cellStyle name="20% - Accent5 2 2 3 3" xfId="691" xr:uid="{00000000-0005-0000-0000-00000E010000}"/>
    <cellStyle name="20% - Accent5 2 2 4" xfId="330" xr:uid="{00000000-0005-0000-0000-00000F010000}"/>
    <cellStyle name="20% - Accent5 2 2 4 2" xfId="811" xr:uid="{00000000-0005-0000-0000-000010010000}"/>
    <cellStyle name="20% - Accent5 2 2 5" xfId="571" xr:uid="{00000000-0005-0000-0000-000011010000}"/>
    <cellStyle name="20% - Accent5 2 3" xfId="119" xr:uid="{00000000-0005-0000-0000-000012010000}"/>
    <cellStyle name="20% - Accent5 2 3 2" xfId="240" xr:uid="{00000000-0005-0000-0000-000013010000}"/>
    <cellStyle name="20% - Accent5 2 3 2 2" xfId="481" xr:uid="{00000000-0005-0000-0000-000014010000}"/>
    <cellStyle name="20% - Accent5 2 3 2 2 2" xfId="962" xr:uid="{00000000-0005-0000-0000-000015010000}"/>
    <cellStyle name="20% - Accent5 2 3 2 3" xfId="722" xr:uid="{00000000-0005-0000-0000-000016010000}"/>
    <cellStyle name="20% - Accent5 2 3 3" xfId="361" xr:uid="{00000000-0005-0000-0000-000017010000}"/>
    <cellStyle name="20% - Accent5 2 3 3 2" xfId="842" xr:uid="{00000000-0005-0000-0000-000018010000}"/>
    <cellStyle name="20% - Accent5 2 3 4" xfId="602" xr:uid="{00000000-0005-0000-0000-000019010000}"/>
    <cellStyle name="20% - Accent5 2 4" xfId="180" xr:uid="{00000000-0005-0000-0000-00001A010000}"/>
    <cellStyle name="20% - Accent5 2 4 2" xfId="421" xr:uid="{00000000-0005-0000-0000-00001B010000}"/>
    <cellStyle name="20% - Accent5 2 4 2 2" xfId="902" xr:uid="{00000000-0005-0000-0000-00001C010000}"/>
    <cellStyle name="20% - Accent5 2 4 3" xfId="662" xr:uid="{00000000-0005-0000-0000-00001D010000}"/>
    <cellStyle name="20% - Accent5 2 5" xfId="301" xr:uid="{00000000-0005-0000-0000-00001E010000}"/>
    <cellStyle name="20% - Accent5 2 5 2" xfId="782" xr:uid="{00000000-0005-0000-0000-00001F010000}"/>
    <cellStyle name="20% - Accent5 2 6" xfId="542" xr:uid="{00000000-0005-0000-0000-000020010000}"/>
    <cellStyle name="20% - Accent5 3" xfId="71" xr:uid="{00000000-0005-0000-0000-000021010000}"/>
    <cellStyle name="20% - Accent5 3 2" xfId="132" xr:uid="{00000000-0005-0000-0000-000022010000}"/>
    <cellStyle name="20% - Accent5 3 2 2" xfId="253" xr:uid="{00000000-0005-0000-0000-000023010000}"/>
    <cellStyle name="20% - Accent5 3 2 2 2" xfId="494" xr:uid="{00000000-0005-0000-0000-000024010000}"/>
    <cellStyle name="20% - Accent5 3 2 2 2 2" xfId="975" xr:uid="{00000000-0005-0000-0000-000025010000}"/>
    <cellStyle name="20% - Accent5 3 2 2 3" xfId="735" xr:uid="{00000000-0005-0000-0000-000026010000}"/>
    <cellStyle name="20% - Accent5 3 2 3" xfId="374" xr:uid="{00000000-0005-0000-0000-000027010000}"/>
    <cellStyle name="20% - Accent5 3 2 3 2" xfId="855" xr:uid="{00000000-0005-0000-0000-000028010000}"/>
    <cellStyle name="20% - Accent5 3 2 4" xfId="615" xr:uid="{00000000-0005-0000-0000-000029010000}"/>
    <cellStyle name="20% - Accent5 3 3" xfId="193" xr:uid="{00000000-0005-0000-0000-00002A010000}"/>
    <cellStyle name="20% - Accent5 3 3 2" xfId="434" xr:uid="{00000000-0005-0000-0000-00002B010000}"/>
    <cellStyle name="20% - Accent5 3 3 2 2" xfId="915" xr:uid="{00000000-0005-0000-0000-00002C010000}"/>
    <cellStyle name="20% - Accent5 3 3 3" xfId="675" xr:uid="{00000000-0005-0000-0000-00002D010000}"/>
    <cellStyle name="20% - Accent5 3 4" xfId="314" xr:uid="{00000000-0005-0000-0000-00002E010000}"/>
    <cellStyle name="20% - Accent5 3 4 2" xfId="795" xr:uid="{00000000-0005-0000-0000-00002F010000}"/>
    <cellStyle name="20% - Accent5 3 5" xfId="555" xr:uid="{00000000-0005-0000-0000-000030010000}"/>
    <cellStyle name="20% - Accent5 4" xfId="100" xr:uid="{00000000-0005-0000-0000-000031010000}"/>
    <cellStyle name="20% - Accent5 4 2" xfId="222" xr:uid="{00000000-0005-0000-0000-000032010000}"/>
    <cellStyle name="20% - Accent5 4 2 2" xfId="463" xr:uid="{00000000-0005-0000-0000-000033010000}"/>
    <cellStyle name="20% - Accent5 4 2 2 2" xfId="944" xr:uid="{00000000-0005-0000-0000-000034010000}"/>
    <cellStyle name="20% - Accent5 4 2 3" xfId="704" xr:uid="{00000000-0005-0000-0000-000035010000}"/>
    <cellStyle name="20% - Accent5 4 3" xfId="343" xr:uid="{00000000-0005-0000-0000-000036010000}"/>
    <cellStyle name="20% - Accent5 4 3 2" xfId="824" xr:uid="{00000000-0005-0000-0000-000037010000}"/>
    <cellStyle name="20% - Accent5 4 4" xfId="584" xr:uid="{00000000-0005-0000-0000-000038010000}"/>
    <cellStyle name="20% - Accent5 5" xfId="161" xr:uid="{00000000-0005-0000-0000-000039010000}"/>
    <cellStyle name="20% - Accent5 5 2" xfId="403" xr:uid="{00000000-0005-0000-0000-00003A010000}"/>
    <cellStyle name="20% - Accent5 5 2 2" xfId="884" xr:uid="{00000000-0005-0000-0000-00003B010000}"/>
    <cellStyle name="20% - Accent5 5 3" xfId="644" xr:uid="{00000000-0005-0000-0000-00003C010000}"/>
    <cellStyle name="20% - Accent5 6" xfId="282" xr:uid="{00000000-0005-0000-0000-00003D010000}"/>
    <cellStyle name="20% - Accent5 6 2" xfId="764" xr:uid="{00000000-0005-0000-0000-00003E010000}"/>
    <cellStyle name="20% - Accent5 7" xfId="523" xr:uid="{00000000-0005-0000-0000-00003F010000}"/>
    <cellStyle name="20% - Accent6" xfId="37" builtinId="50" customBuiltin="1"/>
    <cellStyle name="20% - Accent6 2" xfId="60" xr:uid="{00000000-0005-0000-0000-000041010000}"/>
    <cellStyle name="20% - Accent6 2 2" xfId="89" xr:uid="{00000000-0005-0000-0000-000042010000}"/>
    <cellStyle name="20% - Accent6 2 2 2" xfId="150" xr:uid="{00000000-0005-0000-0000-000043010000}"/>
    <cellStyle name="20% - Accent6 2 2 2 2" xfId="271" xr:uid="{00000000-0005-0000-0000-000044010000}"/>
    <cellStyle name="20% - Accent6 2 2 2 2 2" xfId="512" xr:uid="{00000000-0005-0000-0000-000045010000}"/>
    <cellStyle name="20% - Accent6 2 2 2 2 2 2" xfId="993" xr:uid="{00000000-0005-0000-0000-000046010000}"/>
    <cellStyle name="20% - Accent6 2 2 2 2 3" xfId="753" xr:uid="{00000000-0005-0000-0000-000047010000}"/>
    <cellStyle name="20% - Accent6 2 2 2 3" xfId="392" xr:uid="{00000000-0005-0000-0000-000048010000}"/>
    <cellStyle name="20% - Accent6 2 2 2 3 2" xfId="873" xr:uid="{00000000-0005-0000-0000-000049010000}"/>
    <cellStyle name="20% - Accent6 2 2 2 4" xfId="633" xr:uid="{00000000-0005-0000-0000-00004A010000}"/>
    <cellStyle name="20% - Accent6 2 2 3" xfId="211" xr:uid="{00000000-0005-0000-0000-00004B010000}"/>
    <cellStyle name="20% - Accent6 2 2 3 2" xfId="452" xr:uid="{00000000-0005-0000-0000-00004C010000}"/>
    <cellStyle name="20% - Accent6 2 2 3 2 2" xfId="933" xr:uid="{00000000-0005-0000-0000-00004D010000}"/>
    <cellStyle name="20% - Accent6 2 2 3 3" xfId="693" xr:uid="{00000000-0005-0000-0000-00004E010000}"/>
    <cellStyle name="20% - Accent6 2 2 4" xfId="332" xr:uid="{00000000-0005-0000-0000-00004F010000}"/>
    <cellStyle name="20% - Accent6 2 2 4 2" xfId="813" xr:uid="{00000000-0005-0000-0000-000050010000}"/>
    <cellStyle name="20% - Accent6 2 2 5" xfId="573" xr:uid="{00000000-0005-0000-0000-000051010000}"/>
    <cellStyle name="20% - Accent6 2 3" xfId="121" xr:uid="{00000000-0005-0000-0000-000052010000}"/>
    <cellStyle name="20% - Accent6 2 3 2" xfId="242" xr:uid="{00000000-0005-0000-0000-000053010000}"/>
    <cellStyle name="20% - Accent6 2 3 2 2" xfId="483" xr:uid="{00000000-0005-0000-0000-000054010000}"/>
    <cellStyle name="20% - Accent6 2 3 2 2 2" xfId="964" xr:uid="{00000000-0005-0000-0000-000055010000}"/>
    <cellStyle name="20% - Accent6 2 3 2 3" xfId="724" xr:uid="{00000000-0005-0000-0000-000056010000}"/>
    <cellStyle name="20% - Accent6 2 3 3" xfId="363" xr:uid="{00000000-0005-0000-0000-000057010000}"/>
    <cellStyle name="20% - Accent6 2 3 3 2" xfId="844" xr:uid="{00000000-0005-0000-0000-000058010000}"/>
    <cellStyle name="20% - Accent6 2 3 4" xfId="604" xr:uid="{00000000-0005-0000-0000-000059010000}"/>
    <cellStyle name="20% - Accent6 2 4" xfId="182" xr:uid="{00000000-0005-0000-0000-00005A010000}"/>
    <cellStyle name="20% - Accent6 2 4 2" xfId="423" xr:uid="{00000000-0005-0000-0000-00005B010000}"/>
    <cellStyle name="20% - Accent6 2 4 2 2" xfId="904" xr:uid="{00000000-0005-0000-0000-00005C010000}"/>
    <cellStyle name="20% - Accent6 2 4 3" xfId="664" xr:uid="{00000000-0005-0000-0000-00005D010000}"/>
    <cellStyle name="20% - Accent6 2 5" xfId="303" xr:uid="{00000000-0005-0000-0000-00005E010000}"/>
    <cellStyle name="20% - Accent6 2 5 2" xfId="784" xr:uid="{00000000-0005-0000-0000-00005F010000}"/>
    <cellStyle name="20% - Accent6 2 6" xfId="544" xr:uid="{00000000-0005-0000-0000-000060010000}"/>
    <cellStyle name="20% - Accent6 3" xfId="73" xr:uid="{00000000-0005-0000-0000-000061010000}"/>
    <cellStyle name="20% - Accent6 3 2" xfId="134" xr:uid="{00000000-0005-0000-0000-000062010000}"/>
    <cellStyle name="20% - Accent6 3 2 2" xfId="255" xr:uid="{00000000-0005-0000-0000-000063010000}"/>
    <cellStyle name="20% - Accent6 3 2 2 2" xfId="496" xr:uid="{00000000-0005-0000-0000-000064010000}"/>
    <cellStyle name="20% - Accent6 3 2 2 2 2" xfId="977" xr:uid="{00000000-0005-0000-0000-000065010000}"/>
    <cellStyle name="20% - Accent6 3 2 2 3" xfId="737" xr:uid="{00000000-0005-0000-0000-000066010000}"/>
    <cellStyle name="20% - Accent6 3 2 3" xfId="376" xr:uid="{00000000-0005-0000-0000-000067010000}"/>
    <cellStyle name="20% - Accent6 3 2 3 2" xfId="857" xr:uid="{00000000-0005-0000-0000-000068010000}"/>
    <cellStyle name="20% - Accent6 3 2 4" xfId="617" xr:uid="{00000000-0005-0000-0000-000069010000}"/>
    <cellStyle name="20% - Accent6 3 3" xfId="195" xr:uid="{00000000-0005-0000-0000-00006A010000}"/>
    <cellStyle name="20% - Accent6 3 3 2" xfId="436" xr:uid="{00000000-0005-0000-0000-00006B010000}"/>
    <cellStyle name="20% - Accent6 3 3 2 2" xfId="917" xr:uid="{00000000-0005-0000-0000-00006C010000}"/>
    <cellStyle name="20% - Accent6 3 3 3" xfId="677" xr:uid="{00000000-0005-0000-0000-00006D010000}"/>
    <cellStyle name="20% - Accent6 3 4" xfId="316" xr:uid="{00000000-0005-0000-0000-00006E010000}"/>
    <cellStyle name="20% - Accent6 3 4 2" xfId="797" xr:uid="{00000000-0005-0000-0000-00006F010000}"/>
    <cellStyle name="20% - Accent6 3 5" xfId="557" xr:uid="{00000000-0005-0000-0000-000070010000}"/>
    <cellStyle name="20% - Accent6 4" xfId="102" xr:uid="{00000000-0005-0000-0000-000071010000}"/>
    <cellStyle name="20% - Accent6 4 2" xfId="224" xr:uid="{00000000-0005-0000-0000-000072010000}"/>
    <cellStyle name="20% - Accent6 4 2 2" xfId="465" xr:uid="{00000000-0005-0000-0000-000073010000}"/>
    <cellStyle name="20% - Accent6 4 2 2 2" xfId="946" xr:uid="{00000000-0005-0000-0000-000074010000}"/>
    <cellStyle name="20% - Accent6 4 2 3" xfId="706" xr:uid="{00000000-0005-0000-0000-000075010000}"/>
    <cellStyle name="20% - Accent6 4 3" xfId="345" xr:uid="{00000000-0005-0000-0000-000076010000}"/>
    <cellStyle name="20% - Accent6 4 3 2" xfId="826" xr:uid="{00000000-0005-0000-0000-000077010000}"/>
    <cellStyle name="20% - Accent6 4 4" xfId="586" xr:uid="{00000000-0005-0000-0000-000078010000}"/>
    <cellStyle name="20% - Accent6 5" xfId="163" xr:uid="{00000000-0005-0000-0000-000079010000}"/>
    <cellStyle name="20% - Accent6 5 2" xfId="405" xr:uid="{00000000-0005-0000-0000-00007A010000}"/>
    <cellStyle name="20% - Accent6 5 2 2" xfId="886" xr:uid="{00000000-0005-0000-0000-00007B010000}"/>
    <cellStyle name="20% - Accent6 5 3" xfId="646" xr:uid="{00000000-0005-0000-0000-00007C010000}"/>
    <cellStyle name="20% - Accent6 6" xfId="284" xr:uid="{00000000-0005-0000-0000-00007D010000}"/>
    <cellStyle name="20% - Accent6 6 2" xfId="766" xr:uid="{00000000-0005-0000-0000-00007E010000}"/>
    <cellStyle name="20% - Accent6 7" xfId="525" xr:uid="{00000000-0005-0000-0000-00007F010000}"/>
    <cellStyle name="40% - Accent1" xfId="18" builtinId="31" customBuiltin="1"/>
    <cellStyle name="40% - Accent1 2" xfId="51" xr:uid="{00000000-0005-0000-0000-000081010000}"/>
    <cellStyle name="40% - Accent1 2 2" xfId="80" xr:uid="{00000000-0005-0000-0000-000082010000}"/>
    <cellStyle name="40% - Accent1 2 2 2" xfId="141" xr:uid="{00000000-0005-0000-0000-000083010000}"/>
    <cellStyle name="40% - Accent1 2 2 2 2" xfId="262" xr:uid="{00000000-0005-0000-0000-000084010000}"/>
    <cellStyle name="40% - Accent1 2 2 2 2 2" xfId="503" xr:uid="{00000000-0005-0000-0000-000085010000}"/>
    <cellStyle name="40% - Accent1 2 2 2 2 2 2" xfId="984" xr:uid="{00000000-0005-0000-0000-000086010000}"/>
    <cellStyle name="40% - Accent1 2 2 2 2 3" xfId="744" xr:uid="{00000000-0005-0000-0000-000087010000}"/>
    <cellStyle name="40% - Accent1 2 2 2 3" xfId="383" xr:uid="{00000000-0005-0000-0000-000088010000}"/>
    <cellStyle name="40% - Accent1 2 2 2 3 2" xfId="864" xr:uid="{00000000-0005-0000-0000-000089010000}"/>
    <cellStyle name="40% - Accent1 2 2 2 4" xfId="624" xr:uid="{00000000-0005-0000-0000-00008A010000}"/>
    <cellStyle name="40% - Accent1 2 2 3" xfId="202" xr:uid="{00000000-0005-0000-0000-00008B010000}"/>
    <cellStyle name="40% - Accent1 2 2 3 2" xfId="443" xr:uid="{00000000-0005-0000-0000-00008C010000}"/>
    <cellStyle name="40% - Accent1 2 2 3 2 2" xfId="924" xr:uid="{00000000-0005-0000-0000-00008D010000}"/>
    <cellStyle name="40% - Accent1 2 2 3 3" xfId="684" xr:uid="{00000000-0005-0000-0000-00008E010000}"/>
    <cellStyle name="40% - Accent1 2 2 4" xfId="323" xr:uid="{00000000-0005-0000-0000-00008F010000}"/>
    <cellStyle name="40% - Accent1 2 2 4 2" xfId="804" xr:uid="{00000000-0005-0000-0000-000090010000}"/>
    <cellStyle name="40% - Accent1 2 2 5" xfId="564" xr:uid="{00000000-0005-0000-0000-000091010000}"/>
    <cellStyle name="40% - Accent1 2 3" xfId="112" xr:uid="{00000000-0005-0000-0000-000092010000}"/>
    <cellStyle name="40% - Accent1 2 3 2" xfId="233" xr:uid="{00000000-0005-0000-0000-000093010000}"/>
    <cellStyle name="40% - Accent1 2 3 2 2" xfId="474" xr:uid="{00000000-0005-0000-0000-000094010000}"/>
    <cellStyle name="40% - Accent1 2 3 2 2 2" xfId="955" xr:uid="{00000000-0005-0000-0000-000095010000}"/>
    <cellStyle name="40% - Accent1 2 3 2 3" xfId="715" xr:uid="{00000000-0005-0000-0000-000096010000}"/>
    <cellStyle name="40% - Accent1 2 3 3" xfId="354" xr:uid="{00000000-0005-0000-0000-000097010000}"/>
    <cellStyle name="40% - Accent1 2 3 3 2" xfId="835" xr:uid="{00000000-0005-0000-0000-000098010000}"/>
    <cellStyle name="40% - Accent1 2 3 4" xfId="595" xr:uid="{00000000-0005-0000-0000-000099010000}"/>
    <cellStyle name="40% - Accent1 2 4" xfId="173" xr:uid="{00000000-0005-0000-0000-00009A010000}"/>
    <cellStyle name="40% - Accent1 2 4 2" xfId="414" xr:uid="{00000000-0005-0000-0000-00009B010000}"/>
    <cellStyle name="40% - Accent1 2 4 2 2" xfId="895" xr:uid="{00000000-0005-0000-0000-00009C010000}"/>
    <cellStyle name="40% - Accent1 2 4 3" xfId="655" xr:uid="{00000000-0005-0000-0000-00009D010000}"/>
    <cellStyle name="40% - Accent1 2 5" xfId="294" xr:uid="{00000000-0005-0000-0000-00009E010000}"/>
    <cellStyle name="40% - Accent1 2 5 2" xfId="775" xr:uid="{00000000-0005-0000-0000-00009F010000}"/>
    <cellStyle name="40% - Accent1 2 6" xfId="535" xr:uid="{00000000-0005-0000-0000-0000A0010000}"/>
    <cellStyle name="40% - Accent1 3" xfId="64" xr:uid="{00000000-0005-0000-0000-0000A1010000}"/>
    <cellStyle name="40% - Accent1 3 2" xfId="125" xr:uid="{00000000-0005-0000-0000-0000A2010000}"/>
    <cellStyle name="40% - Accent1 3 2 2" xfId="246" xr:uid="{00000000-0005-0000-0000-0000A3010000}"/>
    <cellStyle name="40% - Accent1 3 2 2 2" xfId="487" xr:uid="{00000000-0005-0000-0000-0000A4010000}"/>
    <cellStyle name="40% - Accent1 3 2 2 2 2" xfId="968" xr:uid="{00000000-0005-0000-0000-0000A5010000}"/>
    <cellStyle name="40% - Accent1 3 2 2 3" xfId="728" xr:uid="{00000000-0005-0000-0000-0000A6010000}"/>
    <cellStyle name="40% - Accent1 3 2 3" xfId="367" xr:uid="{00000000-0005-0000-0000-0000A7010000}"/>
    <cellStyle name="40% - Accent1 3 2 3 2" xfId="848" xr:uid="{00000000-0005-0000-0000-0000A8010000}"/>
    <cellStyle name="40% - Accent1 3 2 4" xfId="608" xr:uid="{00000000-0005-0000-0000-0000A9010000}"/>
    <cellStyle name="40% - Accent1 3 3" xfId="186" xr:uid="{00000000-0005-0000-0000-0000AA010000}"/>
    <cellStyle name="40% - Accent1 3 3 2" xfId="427" xr:uid="{00000000-0005-0000-0000-0000AB010000}"/>
    <cellStyle name="40% - Accent1 3 3 2 2" xfId="908" xr:uid="{00000000-0005-0000-0000-0000AC010000}"/>
    <cellStyle name="40% - Accent1 3 3 3" xfId="668" xr:uid="{00000000-0005-0000-0000-0000AD010000}"/>
    <cellStyle name="40% - Accent1 3 4" xfId="307" xr:uid="{00000000-0005-0000-0000-0000AE010000}"/>
    <cellStyle name="40% - Accent1 3 4 2" xfId="788" xr:uid="{00000000-0005-0000-0000-0000AF010000}"/>
    <cellStyle name="40% - Accent1 3 5" xfId="548" xr:uid="{00000000-0005-0000-0000-0000B0010000}"/>
    <cellStyle name="40% - Accent1 4" xfId="93" xr:uid="{00000000-0005-0000-0000-0000B1010000}"/>
    <cellStyle name="40% - Accent1 4 2" xfId="215" xr:uid="{00000000-0005-0000-0000-0000B2010000}"/>
    <cellStyle name="40% - Accent1 4 2 2" xfId="456" xr:uid="{00000000-0005-0000-0000-0000B3010000}"/>
    <cellStyle name="40% - Accent1 4 2 2 2" xfId="937" xr:uid="{00000000-0005-0000-0000-0000B4010000}"/>
    <cellStyle name="40% - Accent1 4 2 3" xfId="697" xr:uid="{00000000-0005-0000-0000-0000B5010000}"/>
    <cellStyle name="40% - Accent1 4 3" xfId="336" xr:uid="{00000000-0005-0000-0000-0000B6010000}"/>
    <cellStyle name="40% - Accent1 4 3 2" xfId="817" xr:uid="{00000000-0005-0000-0000-0000B7010000}"/>
    <cellStyle name="40% - Accent1 4 4" xfId="577" xr:uid="{00000000-0005-0000-0000-0000B8010000}"/>
    <cellStyle name="40% - Accent1 5" xfId="154" xr:uid="{00000000-0005-0000-0000-0000B9010000}"/>
    <cellStyle name="40% - Accent1 5 2" xfId="396" xr:uid="{00000000-0005-0000-0000-0000BA010000}"/>
    <cellStyle name="40% - Accent1 5 2 2" xfId="877" xr:uid="{00000000-0005-0000-0000-0000BB010000}"/>
    <cellStyle name="40% - Accent1 5 3" xfId="637" xr:uid="{00000000-0005-0000-0000-0000BC010000}"/>
    <cellStyle name="40% - Accent1 6" xfId="275" xr:uid="{00000000-0005-0000-0000-0000BD010000}"/>
    <cellStyle name="40% - Accent1 6 2" xfId="757" xr:uid="{00000000-0005-0000-0000-0000BE010000}"/>
    <cellStyle name="40% - Accent1 7" xfId="516" xr:uid="{00000000-0005-0000-0000-0000BF010000}"/>
    <cellStyle name="40% - Accent2" xfId="22" builtinId="35" customBuiltin="1"/>
    <cellStyle name="40% - Accent2 2" xfId="53" xr:uid="{00000000-0005-0000-0000-0000C1010000}"/>
    <cellStyle name="40% - Accent2 2 2" xfId="82" xr:uid="{00000000-0005-0000-0000-0000C2010000}"/>
    <cellStyle name="40% - Accent2 2 2 2" xfId="143" xr:uid="{00000000-0005-0000-0000-0000C3010000}"/>
    <cellStyle name="40% - Accent2 2 2 2 2" xfId="264" xr:uid="{00000000-0005-0000-0000-0000C4010000}"/>
    <cellStyle name="40% - Accent2 2 2 2 2 2" xfId="505" xr:uid="{00000000-0005-0000-0000-0000C5010000}"/>
    <cellStyle name="40% - Accent2 2 2 2 2 2 2" xfId="986" xr:uid="{00000000-0005-0000-0000-0000C6010000}"/>
    <cellStyle name="40% - Accent2 2 2 2 2 3" xfId="746" xr:uid="{00000000-0005-0000-0000-0000C7010000}"/>
    <cellStyle name="40% - Accent2 2 2 2 3" xfId="385" xr:uid="{00000000-0005-0000-0000-0000C8010000}"/>
    <cellStyle name="40% - Accent2 2 2 2 3 2" xfId="866" xr:uid="{00000000-0005-0000-0000-0000C9010000}"/>
    <cellStyle name="40% - Accent2 2 2 2 4" xfId="626" xr:uid="{00000000-0005-0000-0000-0000CA010000}"/>
    <cellStyle name="40% - Accent2 2 2 3" xfId="204" xr:uid="{00000000-0005-0000-0000-0000CB010000}"/>
    <cellStyle name="40% - Accent2 2 2 3 2" xfId="445" xr:uid="{00000000-0005-0000-0000-0000CC010000}"/>
    <cellStyle name="40% - Accent2 2 2 3 2 2" xfId="926" xr:uid="{00000000-0005-0000-0000-0000CD010000}"/>
    <cellStyle name="40% - Accent2 2 2 3 3" xfId="686" xr:uid="{00000000-0005-0000-0000-0000CE010000}"/>
    <cellStyle name="40% - Accent2 2 2 4" xfId="325" xr:uid="{00000000-0005-0000-0000-0000CF010000}"/>
    <cellStyle name="40% - Accent2 2 2 4 2" xfId="806" xr:uid="{00000000-0005-0000-0000-0000D0010000}"/>
    <cellStyle name="40% - Accent2 2 2 5" xfId="566" xr:uid="{00000000-0005-0000-0000-0000D1010000}"/>
    <cellStyle name="40% - Accent2 2 3" xfId="114" xr:uid="{00000000-0005-0000-0000-0000D2010000}"/>
    <cellStyle name="40% - Accent2 2 3 2" xfId="235" xr:uid="{00000000-0005-0000-0000-0000D3010000}"/>
    <cellStyle name="40% - Accent2 2 3 2 2" xfId="476" xr:uid="{00000000-0005-0000-0000-0000D4010000}"/>
    <cellStyle name="40% - Accent2 2 3 2 2 2" xfId="957" xr:uid="{00000000-0005-0000-0000-0000D5010000}"/>
    <cellStyle name="40% - Accent2 2 3 2 3" xfId="717" xr:uid="{00000000-0005-0000-0000-0000D6010000}"/>
    <cellStyle name="40% - Accent2 2 3 3" xfId="356" xr:uid="{00000000-0005-0000-0000-0000D7010000}"/>
    <cellStyle name="40% - Accent2 2 3 3 2" xfId="837" xr:uid="{00000000-0005-0000-0000-0000D8010000}"/>
    <cellStyle name="40% - Accent2 2 3 4" xfId="597" xr:uid="{00000000-0005-0000-0000-0000D9010000}"/>
    <cellStyle name="40% - Accent2 2 4" xfId="175" xr:uid="{00000000-0005-0000-0000-0000DA010000}"/>
    <cellStyle name="40% - Accent2 2 4 2" xfId="416" xr:uid="{00000000-0005-0000-0000-0000DB010000}"/>
    <cellStyle name="40% - Accent2 2 4 2 2" xfId="897" xr:uid="{00000000-0005-0000-0000-0000DC010000}"/>
    <cellStyle name="40% - Accent2 2 4 3" xfId="657" xr:uid="{00000000-0005-0000-0000-0000DD010000}"/>
    <cellStyle name="40% - Accent2 2 5" xfId="296" xr:uid="{00000000-0005-0000-0000-0000DE010000}"/>
    <cellStyle name="40% - Accent2 2 5 2" xfId="777" xr:uid="{00000000-0005-0000-0000-0000DF010000}"/>
    <cellStyle name="40% - Accent2 2 6" xfId="537" xr:uid="{00000000-0005-0000-0000-0000E0010000}"/>
    <cellStyle name="40% - Accent2 3" xfId="66" xr:uid="{00000000-0005-0000-0000-0000E1010000}"/>
    <cellStyle name="40% - Accent2 3 2" xfId="127" xr:uid="{00000000-0005-0000-0000-0000E2010000}"/>
    <cellStyle name="40% - Accent2 3 2 2" xfId="248" xr:uid="{00000000-0005-0000-0000-0000E3010000}"/>
    <cellStyle name="40% - Accent2 3 2 2 2" xfId="489" xr:uid="{00000000-0005-0000-0000-0000E4010000}"/>
    <cellStyle name="40% - Accent2 3 2 2 2 2" xfId="970" xr:uid="{00000000-0005-0000-0000-0000E5010000}"/>
    <cellStyle name="40% - Accent2 3 2 2 3" xfId="730" xr:uid="{00000000-0005-0000-0000-0000E6010000}"/>
    <cellStyle name="40% - Accent2 3 2 3" xfId="369" xr:uid="{00000000-0005-0000-0000-0000E7010000}"/>
    <cellStyle name="40% - Accent2 3 2 3 2" xfId="850" xr:uid="{00000000-0005-0000-0000-0000E8010000}"/>
    <cellStyle name="40% - Accent2 3 2 4" xfId="610" xr:uid="{00000000-0005-0000-0000-0000E9010000}"/>
    <cellStyle name="40% - Accent2 3 3" xfId="188" xr:uid="{00000000-0005-0000-0000-0000EA010000}"/>
    <cellStyle name="40% - Accent2 3 3 2" xfId="429" xr:uid="{00000000-0005-0000-0000-0000EB010000}"/>
    <cellStyle name="40% - Accent2 3 3 2 2" xfId="910" xr:uid="{00000000-0005-0000-0000-0000EC010000}"/>
    <cellStyle name="40% - Accent2 3 3 3" xfId="670" xr:uid="{00000000-0005-0000-0000-0000ED010000}"/>
    <cellStyle name="40% - Accent2 3 4" xfId="309" xr:uid="{00000000-0005-0000-0000-0000EE010000}"/>
    <cellStyle name="40% - Accent2 3 4 2" xfId="790" xr:uid="{00000000-0005-0000-0000-0000EF010000}"/>
    <cellStyle name="40% - Accent2 3 5" xfId="550" xr:uid="{00000000-0005-0000-0000-0000F0010000}"/>
    <cellStyle name="40% - Accent2 4" xfId="95" xr:uid="{00000000-0005-0000-0000-0000F1010000}"/>
    <cellStyle name="40% - Accent2 4 2" xfId="217" xr:uid="{00000000-0005-0000-0000-0000F2010000}"/>
    <cellStyle name="40% - Accent2 4 2 2" xfId="458" xr:uid="{00000000-0005-0000-0000-0000F3010000}"/>
    <cellStyle name="40% - Accent2 4 2 2 2" xfId="939" xr:uid="{00000000-0005-0000-0000-0000F4010000}"/>
    <cellStyle name="40% - Accent2 4 2 3" xfId="699" xr:uid="{00000000-0005-0000-0000-0000F5010000}"/>
    <cellStyle name="40% - Accent2 4 3" xfId="338" xr:uid="{00000000-0005-0000-0000-0000F6010000}"/>
    <cellStyle name="40% - Accent2 4 3 2" xfId="819" xr:uid="{00000000-0005-0000-0000-0000F7010000}"/>
    <cellStyle name="40% - Accent2 4 4" xfId="579" xr:uid="{00000000-0005-0000-0000-0000F8010000}"/>
    <cellStyle name="40% - Accent2 5" xfId="156" xr:uid="{00000000-0005-0000-0000-0000F9010000}"/>
    <cellStyle name="40% - Accent2 5 2" xfId="398" xr:uid="{00000000-0005-0000-0000-0000FA010000}"/>
    <cellStyle name="40% - Accent2 5 2 2" xfId="879" xr:uid="{00000000-0005-0000-0000-0000FB010000}"/>
    <cellStyle name="40% - Accent2 5 3" xfId="639" xr:uid="{00000000-0005-0000-0000-0000FC010000}"/>
    <cellStyle name="40% - Accent2 6" xfId="277" xr:uid="{00000000-0005-0000-0000-0000FD010000}"/>
    <cellStyle name="40% - Accent2 6 2" xfId="759" xr:uid="{00000000-0005-0000-0000-0000FE010000}"/>
    <cellStyle name="40% - Accent2 7" xfId="518" xr:uid="{00000000-0005-0000-0000-0000FF010000}"/>
    <cellStyle name="40% - Accent3" xfId="26" builtinId="39" customBuiltin="1"/>
    <cellStyle name="40% - Accent3 2" xfId="55" xr:uid="{00000000-0005-0000-0000-000001020000}"/>
    <cellStyle name="40% - Accent3 2 2" xfId="84" xr:uid="{00000000-0005-0000-0000-000002020000}"/>
    <cellStyle name="40% - Accent3 2 2 2" xfId="145" xr:uid="{00000000-0005-0000-0000-000003020000}"/>
    <cellStyle name="40% - Accent3 2 2 2 2" xfId="266" xr:uid="{00000000-0005-0000-0000-000004020000}"/>
    <cellStyle name="40% - Accent3 2 2 2 2 2" xfId="507" xr:uid="{00000000-0005-0000-0000-000005020000}"/>
    <cellStyle name="40% - Accent3 2 2 2 2 2 2" xfId="988" xr:uid="{00000000-0005-0000-0000-000006020000}"/>
    <cellStyle name="40% - Accent3 2 2 2 2 3" xfId="748" xr:uid="{00000000-0005-0000-0000-000007020000}"/>
    <cellStyle name="40% - Accent3 2 2 2 3" xfId="387" xr:uid="{00000000-0005-0000-0000-000008020000}"/>
    <cellStyle name="40% - Accent3 2 2 2 3 2" xfId="868" xr:uid="{00000000-0005-0000-0000-000009020000}"/>
    <cellStyle name="40% - Accent3 2 2 2 4" xfId="628" xr:uid="{00000000-0005-0000-0000-00000A020000}"/>
    <cellStyle name="40% - Accent3 2 2 3" xfId="206" xr:uid="{00000000-0005-0000-0000-00000B020000}"/>
    <cellStyle name="40% - Accent3 2 2 3 2" xfId="447" xr:uid="{00000000-0005-0000-0000-00000C020000}"/>
    <cellStyle name="40% - Accent3 2 2 3 2 2" xfId="928" xr:uid="{00000000-0005-0000-0000-00000D020000}"/>
    <cellStyle name="40% - Accent3 2 2 3 3" xfId="688" xr:uid="{00000000-0005-0000-0000-00000E020000}"/>
    <cellStyle name="40% - Accent3 2 2 4" xfId="327" xr:uid="{00000000-0005-0000-0000-00000F020000}"/>
    <cellStyle name="40% - Accent3 2 2 4 2" xfId="808" xr:uid="{00000000-0005-0000-0000-000010020000}"/>
    <cellStyle name="40% - Accent3 2 2 5" xfId="568" xr:uid="{00000000-0005-0000-0000-000011020000}"/>
    <cellStyle name="40% - Accent3 2 3" xfId="116" xr:uid="{00000000-0005-0000-0000-000012020000}"/>
    <cellStyle name="40% - Accent3 2 3 2" xfId="237" xr:uid="{00000000-0005-0000-0000-000013020000}"/>
    <cellStyle name="40% - Accent3 2 3 2 2" xfId="478" xr:uid="{00000000-0005-0000-0000-000014020000}"/>
    <cellStyle name="40% - Accent3 2 3 2 2 2" xfId="959" xr:uid="{00000000-0005-0000-0000-000015020000}"/>
    <cellStyle name="40% - Accent3 2 3 2 3" xfId="719" xr:uid="{00000000-0005-0000-0000-000016020000}"/>
    <cellStyle name="40% - Accent3 2 3 3" xfId="358" xr:uid="{00000000-0005-0000-0000-000017020000}"/>
    <cellStyle name="40% - Accent3 2 3 3 2" xfId="839" xr:uid="{00000000-0005-0000-0000-000018020000}"/>
    <cellStyle name="40% - Accent3 2 3 4" xfId="599" xr:uid="{00000000-0005-0000-0000-000019020000}"/>
    <cellStyle name="40% - Accent3 2 4" xfId="177" xr:uid="{00000000-0005-0000-0000-00001A020000}"/>
    <cellStyle name="40% - Accent3 2 4 2" xfId="418" xr:uid="{00000000-0005-0000-0000-00001B020000}"/>
    <cellStyle name="40% - Accent3 2 4 2 2" xfId="899" xr:uid="{00000000-0005-0000-0000-00001C020000}"/>
    <cellStyle name="40% - Accent3 2 4 3" xfId="659" xr:uid="{00000000-0005-0000-0000-00001D020000}"/>
    <cellStyle name="40% - Accent3 2 5" xfId="298" xr:uid="{00000000-0005-0000-0000-00001E020000}"/>
    <cellStyle name="40% - Accent3 2 5 2" xfId="779" xr:uid="{00000000-0005-0000-0000-00001F020000}"/>
    <cellStyle name="40% - Accent3 2 6" xfId="539" xr:uid="{00000000-0005-0000-0000-000020020000}"/>
    <cellStyle name="40% - Accent3 3" xfId="68" xr:uid="{00000000-0005-0000-0000-000021020000}"/>
    <cellStyle name="40% - Accent3 3 2" xfId="129" xr:uid="{00000000-0005-0000-0000-000022020000}"/>
    <cellStyle name="40% - Accent3 3 2 2" xfId="250" xr:uid="{00000000-0005-0000-0000-000023020000}"/>
    <cellStyle name="40% - Accent3 3 2 2 2" xfId="491" xr:uid="{00000000-0005-0000-0000-000024020000}"/>
    <cellStyle name="40% - Accent3 3 2 2 2 2" xfId="972" xr:uid="{00000000-0005-0000-0000-000025020000}"/>
    <cellStyle name="40% - Accent3 3 2 2 3" xfId="732" xr:uid="{00000000-0005-0000-0000-000026020000}"/>
    <cellStyle name="40% - Accent3 3 2 3" xfId="371" xr:uid="{00000000-0005-0000-0000-000027020000}"/>
    <cellStyle name="40% - Accent3 3 2 3 2" xfId="852" xr:uid="{00000000-0005-0000-0000-000028020000}"/>
    <cellStyle name="40% - Accent3 3 2 4" xfId="612" xr:uid="{00000000-0005-0000-0000-000029020000}"/>
    <cellStyle name="40% - Accent3 3 3" xfId="190" xr:uid="{00000000-0005-0000-0000-00002A020000}"/>
    <cellStyle name="40% - Accent3 3 3 2" xfId="431" xr:uid="{00000000-0005-0000-0000-00002B020000}"/>
    <cellStyle name="40% - Accent3 3 3 2 2" xfId="912" xr:uid="{00000000-0005-0000-0000-00002C020000}"/>
    <cellStyle name="40% - Accent3 3 3 3" xfId="672" xr:uid="{00000000-0005-0000-0000-00002D020000}"/>
    <cellStyle name="40% - Accent3 3 4" xfId="311" xr:uid="{00000000-0005-0000-0000-00002E020000}"/>
    <cellStyle name="40% - Accent3 3 4 2" xfId="792" xr:uid="{00000000-0005-0000-0000-00002F020000}"/>
    <cellStyle name="40% - Accent3 3 5" xfId="552" xr:uid="{00000000-0005-0000-0000-000030020000}"/>
    <cellStyle name="40% - Accent3 4" xfId="97" xr:uid="{00000000-0005-0000-0000-000031020000}"/>
    <cellStyle name="40% - Accent3 4 2" xfId="219" xr:uid="{00000000-0005-0000-0000-000032020000}"/>
    <cellStyle name="40% - Accent3 4 2 2" xfId="460" xr:uid="{00000000-0005-0000-0000-000033020000}"/>
    <cellStyle name="40% - Accent3 4 2 2 2" xfId="941" xr:uid="{00000000-0005-0000-0000-000034020000}"/>
    <cellStyle name="40% - Accent3 4 2 3" xfId="701" xr:uid="{00000000-0005-0000-0000-000035020000}"/>
    <cellStyle name="40% - Accent3 4 3" xfId="340" xr:uid="{00000000-0005-0000-0000-000036020000}"/>
    <cellStyle name="40% - Accent3 4 3 2" xfId="821" xr:uid="{00000000-0005-0000-0000-000037020000}"/>
    <cellStyle name="40% - Accent3 4 4" xfId="581" xr:uid="{00000000-0005-0000-0000-000038020000}"/>
    <cellStyle name="40% - Accent3 5" xfId="158" xr:uid="{00000000-0005-0000-0000-000039020000}"/>
    <cellStyle name="40% - Accent3 5 2" xfId="400" xr:uid="{00000000-0005-0000-0000-00003A020000}"/>
    <cellStyle name="40% - Accent3 5 2 2" xfId="881" xr:uid="{00000000-0005-0000-0000-00003B020000}"/>
    <cellStyle name="40% - Accent3 5 3" xfId="641" xr:uid="{00000000-0005-0000-0000-00003C020000}"/>
    <cellStyle name="40% - Accent3 6" xfId="279" xr:uid="{00000000-0005-0000-0000-00003D020000}"/>
    <cellStyle name="40% - Accent3 6 2" xfId="761" xr:uid="{00000000-0005-0000-0000-00003E020000}"/>
    <cellStyle name="40% - Accent3 7" xfId="520" xr:uid="{00000000-0005-0000-0000-00003F020000}"/>
    <cellStyle name="40% - Accent4" xfId="30" builtinId="43" customBuiltin="1"/>
    <cellStyle name="40% - Accent4 2" xfId="57" xr:uid="{00000000-0005-0000-0000-000041020000}"/>
    <cellStyle name="40% - Accent4 2 2" xfId="86" xr:uid="{00000000-0005-0000-0000-000042020000}"/>
    <cellStyle name="40% - Accent4 2 2 2" xfId="147" xr:uid="{00000000-0005-0000-0000-000043020000}"/>
    <cellStyle name="40% - Accent4 2 2 2 2" xfId="268" xr:uid="{00000000-0005-0000-0000-000044020000}"/>
    <cellStyle name="40% - Accent4 2 2 2 2 2" xfId="509" xr:uid="{00000000-0005-0000-0000-000045020000}"/>
    <cellStyle name="40% - Accent4 2 2 2 2 2 2" xfId="990" xr:uid="{00000000-0005-0000-0000-000046020000}"/>
    <cellStyle name="40% - Accent4 2 2 2 2 3" xfId="750" xr:uid="{00000000-0005-0000-0000-000047020000}"/>
    <cellStyle name="40% - Accent4 2 2 2 3" xfId="389" xr:uid="{00000000-0005-0000-0000-000048020000}"/>
    <cellStyle name="40% - Accent4 2 2 2 3 2" xfId="870" xr:uid="{00000000-0005-0000-0000-000049020000}"/>
    <cellStyle name="40% - Accent4 2 2 2 4" xfId="630" xr:uid="{00000000-0005-0000-0000-00004A020000}"/>
    <cellStyle name="40% - Accent4 2 2 3" xfId="208" xr:uid="{00000000-0005-0000-0000-00004B020000}"/>
    <cellStyle name="40% - Accent4 2 2 3 2" xfId="449" xr:uid="{00000000-0005-0000-0000-00004C020000}"/>
    <cellStyle name="40% - Accent4 2 2 3 2 2" xfId="930" xr:uid="{00000000-0005-0000-0000-00004D020000}"/>
    <cellStyle name="40% - Accent4 2 2 3 3" xfId="690" xr:uid="{00000000-0005-0000-0000-00004E020000}"/>
    <cellStyle name="40% - Accent4 2 2 4" xfId="329" xr:uid="{00000000-0005-0000-0000-00004F020000}"/>
    <cellStyle name="40% - Accent4 2 2 4 2" xfId="810" xr:uid="{00000000-0005-0000-0000-000050020000}"/>
    <cellStyle name="40% - Accent4 2 2 5" xfId="570" xr:uid="{00000000-0005-0000-0000-000051020000}"/>
    <cellStyle name="40% - Accent4 2 3" xfId="118" xr:uid="{00000000-0005-0000-0000-000052020000}"/>
    <cellStyle name="40% - Accent4 2 3 2" xfId="239" xr:uid="{00000000-0005-0000-0000-000053020000}"/>
    <cellStyle name="40% - Accent4 2 3 2 2" xfId="480" xr:uid="{00000000-0005-0000-0000-000054020000}"/>
    <cellStyle name="40% - Accent4 2 3 2 2 2" xfId="961" xr:uid="{00000000-0005-0000-0000-000055020000}"/>
    <cellStyle name="40% - Accent4 2 3 2 3" xfId="721" xr:uid="{00000000-0005-0000-0000-000056020000}"/>
    <cellStyle name="40% - Accent4 2 3 3" xfId="360" xr:uid="{00000000-0005-0000-0000-000057020000}"/>
    <cellStyle name="40% - Accent4 2 3 3 2" xfId="841" xr:uid="{00000000-0005-0000-0000-000058020000}"/>
    <cellStyle name="40% - Accent4 2 3 4" xfId="601" xr:uid="{00000000-0005-0000-0000-000059020000}"/>
    <cellStyle name="40% - Accent4 2 4" xfId="179" xr:uid="{00000000-0005-0000-0000-00005A020000}"/>
    <cellStyle name="40% - Accent4 2 4 2" xfId="420" xr:uid="{00000000-0005-0000-0000-00005B020000}"/>
    <cellStyle name="40% - Accent4 2 4 2 2" xfId="901" xr:uid="{00000000-0005-0000-0000-00005C020000}"/>
    <cellStyle name="40% - Accent4 2 4 3" xfId="661" xr:uid="{00000000-0005-0000-0000-00005D020000}"/>
    <cellStyle name="40% - Accent4 2 5" xfId="300" xr:uid="{00000000-0005-0000-0000-00005E020000}"/>
    <cellStyle name="40% - Accent4 2 5 2" xfId="781" xr:uid="{00000000-0005-0000-0000-00005F020000}"/>
    <cellStyle name="40% - Accent4 2 6" xfId="541" xr:uid="{00000000-0005-0000-0000-000060020000}"/>
    <cellStyle name="40% - Accent4 3" xfId="70" xr:uid="{00000000-0005-0000-0000-000061020000}"/>
    <cellStyle name="40% - Accent4 3 2" xfId="131" xr:uid="{00000000-0005-0000-0000-000062020000}"/>
    <cellStyle name="40% - Accent4 3 2 2" xfId="252" xr:uid="{00000000-0005-0000-0000-000063020000}"/>
    <cellStyle name="40% - Accent4 3 2 2 2" xfId="493" xr:uid="{00000000-0005-0000-0000-000064020000}"/>
    <cellStyle name="40% - Accent4 3 2 2 2 2" xfId="974" xr:uid="{00000000-0005-0000-0000-000065020000}"/>
    <cellStyle name="40% - Accent4 3 2 2 3" xfId="734" xr:uid="{00000000-0005-0000-0000-000066020000}"/>
    <cellStyle name="40% - Accent4 3 2 3" xfId="373" xr:uid="{00000000-0005-0000-0000-000067020000}"/>
    <cellStyle name="40% - Accent4 3 2 3 2" xfId="854" xr:uid="{00000000-0005-0000-0000-000068020000}"/>
    <cellStyle name="40% - Accent4 3 2 4" xfId="614" xr:uid="{00000000-0005-0000-0000-000069020000}"/>
    <cellStyle name="40% - Accent4 3 3" xfId="192" xr:uid="{00000000-0005-0000-0000-00006A020000}"/>
    <cellStyle name="40% - Accent4 3 3 2" xfId="433" xr:uid="{00000000-0005-0000-0000-00006B020000}"/>
    <cellStyle name="40% - Accent4 3 3 2 2" xfId="914" xr:uid="{00000000-0005-0000-0000-00006C020000}"/>
    <cellStyle name="40% - Accent4 3 3 3" xfId="674" xr:uid="{00000000-0005-0000-0000-00006D020000}"/>
    <cellStyle name="40% - Accent4 3 4" xfId="313" xr:uid="{00000000-0005-0000-0000-00006E020000}"/>
    <cellStyle name="40% - Accent4 3 4 2" xfId="794" xr:uid="{00000000-0005-0000-0000-00006F020000}"/>
    <cellStyle name="40% - Accent4 3 5" xfId="554" xr:uid="{00000000-0005-0000-0000-000070020000}"/>
    <cellStyle name="40% - Accent4 4" xfId="99" xr:uid="{00000000-0005-0000-0000-000071020000}"/>
    <cellStyle name="40% - Accent4 4 2" xfId="221" xr:uid="{00000000-0005-0000-0000-000072020000}"/>
    <cellStyle name="40% - Accent4 4 2 2" xfId="462" xr:uid="{00000000-0005-0000-0000-000073020000}"/>
    <cellStyle name="40% - Accent4 4 2 2 2" xfId="943" xr:uid="{00000000-0005-0000-0000-000074020000}"/>
    <cellStyle name="40% - Accent4 4 2 3" xfId="703" xr:uid="{00000000-0005-0000-0000-000075020000}"/>
    <cellStyle name="40% - Accent4 4 3" xfId="342" xr:uid="{00000000-0005-0000-0000-000076020000}"/>
    <cellStyle name="40% - Accent4 4 3 2" xfId="823" xr:uid="{00000000-0005-0000-0000-000077020000}"/>
    <cellStyle name="40% - Accent4 4 4" xfId="583" xr:uid="{00000000-0005-0000-0000-000078020000}"/>
    <cellStyle name="40% - Accent4 5" xfId="160" xr:uid="{00000000-0005-0000-0000-000079020000}"/>
    <cellStyle name="40% - Accent4 5 2" xfId="402" xr:uid="{00000000-0005-0000-0000-00007A020000}"/>
    <cellStyle name="40% - Accent4 5 2 2" xfId="883" xr:uid="{00000000-0005-0000-0000-00007B020000}"/>
    <cellStyle name="40% - Accent4 5 3" xfId="643" xr:uid="{00000000-0005-0000-0000-00007C020000}"/>
    <cellStyle name="40% - Accent4 6" xfId="281" xr:uid="{00000000-0005-0000-0000-00007D020000}"/>
    <cellStyle name="40% - Accent4 6 2" xfId="763" xr:uid="{00000000-0005-0000-0000-00007E020000}"/>
    <cellStyle name="40% - Accent4 7" xfId="522" xr:uid="{00000000-0005-0000-0000-00007F020000}"/>
    <cellStyle name="40% - Accent5" xfId="34" builtinId="47" customBuiltin="1"/>
    <cellStyle name="40% - Accent5 2" xfId="59" xr:uid="{00000000-0005-0000-0000-000081020000}"/>
    <cellStyle name="40% - Accent5 2 2" xfId="88" xr:uid="{00000000-0005-0000-0000-000082020000}"/>
    <cellStyle name="40% - Accent5 2 2 2" xfId="149" xr:uid="{00000000-0005-0000-0000-000083020000}"/>
    <cellStyle name="40% - Accent5 2 2 2 2" xfId="270" xr:uid="{00000000-0005-0000-0000-000084020000}"/>
    <cellStyle name="40% - Accent5 2 2 2 2 2" xfId="511" xr:uid="{00000000-0005-0000-0000-000085020000}"/>
    <cellStyle name="40% - Accent5 2 2 2 2 2 2" xfId="992" xr:uid="{00000000-0005-0000-0000-000086020000}"/>
    <cellStyle name="40% - Accent5 2 2 2 2 3" xfId="752" xr:uid="{00000000-0005-0000-0000-000087020000}"/>
    <cellStyle name="40% - Accent5 2 2 2 3" xfId="391" xr:uid="{00000000-0005-0000-0000-000088020000}"/>
    <cellStyle name="40% - Accent5 2 2 2 3 2" xfId="872" xr:uid="{00000000-0005-0000-0000-000089020000}"/>
    <cellStyle name="40% - Accent5 2 2 2 4" xfId="632" xr:uid="{00000000-0005-0000-0000-00008A020000}"/>
    <cellStyle name="40% - Accent5 2 2 3" xfId="210" xr:uid="{00000000-0005-0000-0000-00008B020000}"/>
    <cellStyle name="40% - Accent5 2 2 3 2" xfId="451" xr:uid="{00000000-0005-0000-0000-00008C020000}"/>
    <cellStyle name="40% - Accent5 2 2 3 2 2" xfId="932" xr:uid="{00000000-0005-0000-0000-00008D020000}"/>
    <cellStyle name="40% - Accent5 2 2 3 3" xfId="692" xr:uid="{00000000-0005-0000-0000-00008E020000}"/>
    <cellStyle name="40% - Accent5 2 2 4" xfId="331" xr:uid="{00000000-0005-0000-0000-00008F020000}"/>
    <cellStyle name="40% - Accent5 2 2 4 2" xfId="812" xr:uid="{00000000-0005-0000-0000-000090020000}"/>
    <cellStyle name="40% - Accent5 2 2 5" xfId="572" xr:uid="{00000000-0005-0000-0000-000091020000}"/>
    <cellStyle name="40% - Accent5 2 3" xfId="120" xr:uid="{00000000-0005-0000-0000-000092020000}"/>
    <cellStyle name="40% - Accent5 2 3 2" xfId="241" xr:uid="{00000000-0005-0000-0000-000093020000}"/>
    <cellStyle name="40% - Accent5 2 3 2 2" xfId="482" xr:uid="{00000000-0005-0000-0000-000094020000}"/>
    <cellStyle name="40% - Accent5 2 3 2 2 2" xfId="963" xr:uid="{00000000-0005-0000-0000-000095020000}"/>
    <cellStyle name="40% - Accent5 2 3 2 3" xfId="723" xr:uid="{00000000-0005-0000-0000-000096020000}"/>
    <cellStyle name="40% - Accent5 2 3 3" xfId="362" xr:uid="{00000000-0005-0000-0000-000097020000}"/>
    <cellStyle name="40% - Accent5 2 3 3 2" xfId="843" xr:uid="{00000000-0005-0000-0000-000098020000}"/>
    <cellStyle name="40% - Accent5 2 3 4" xfId="603" xr:uid="{00000000-0005-0000-0000-000099020000}"/>
    <cellStyle name="40% - Accent5 2 4" xfId="181" xr:uid="{00000000-0005-0000-0000-00009A020000}"/>
    <cellStyle name="40% - Accent5 2 4 2" xfId="422" xr:uid="{00000000-0005-0000-0000-00009B020000}"/>
    <cellStyle name="40% - Accent5 2 4 2 2" xfId="903" xr:uid="{00000000-0005-0000-0000-00009C020000}"/>
    <cellStyle name="40% - Accent5 2 4 3" xfId="663" xr:uid="{00000000-0005-0000-0000-00009D020000}"/>
    <cellStyle name="40% - Accent5 2 5" xfId="302" xr:uid="{00000000-0005-0000-0000-00009E020000}"/>
    <cellStyle name="40% - Accent5 2 5 2" xfId="783" xr:uid="{00000000-0005-0000-0000-00009F020000}"/>
    <cellStyle name="40% - Accent5 2 6" xfId="543" xr:uid="{00000000-0005-0000-0000-0000A0020000}"/>
    <cellStyle name="40% - Accent5 3" xfId="72" xr:uid="{00000000-0005-0000-0000-0000A1020000}"/>
    <cellStyle name="40% - Accent5 3 2" xfId="133" xr:uid="{00000000-0005-0000-0000-0000A2020000}"/>
    <cellStyle name="40% - Accent5 3 2 2" xfId="254" xr:uid="{00000000-0005-0000-0000-0000A3020000}"/>
    <cellStyle name="40% - Accent5 3 2 2 2" xfId="495" xr:uid="{00000000-0005-0000-0000-0000A4020000}"/>
    <cellStyle name="40% - Accent5 3 2 2 2 2" xfId="976" xr:uid="{00000000-0005-0000-0000-0000A5020000}"/>
    <cellStyle name="40% - Accent5 3 2 2 3" xfId="736" xr:uid="{00000000-0005-0000-0000-0000A6020000}"/>
    <cellStyle name="40% - Accent5 3 2 3" xfId="375" xr:uid="{00000000-0005-0000-0000-0000A7020000}"/>
    <cellStyle name="40% - Accent5 3 2 3 2" xfId="856" xr:uid="{00000000-0005-0000-0000-0000A8020000}"/>
    <cellStyle name="40% - Accent5 3 2 4" xfId="616" xr:uid="{00000000-0005-0000-0000-0000A9020000}"/>
    <cellStyle name="40% - Accent5 3 3" xfId="194" xr:uid="{00000000-0005-0000-0000-0000AA020000}"/>
    <cellStyle name="40% - Accent5 3 3 2" xfId="435" xr:uid="{00000000-0005-0000-0000-0000AB020000}"/>
    <cellStyle name="40% - Accent5 3 3 2 2" xfId="916" xr:uid="{00000000-0005-0000-0000-0000AC020000}"/>
    <cellStyle name="40% - Accent5 3 3 3" xfId="676" xr:uid="{00000000-0005-0000-0000-0000AD020000}"/>
    <cellStyle name="40% - Accent5 3 4" xfId="315" xr:uid="{00000000-0005-0000-0000-0000AE020000}"/>
    <cellStyle name="40% - Accent5 3 4 2" xfId="796" xr:uid="{00000000-0005-0000-0000-0000AF020000}"/>
    <cellStyle name="40% - Accent5 3 5" xfId="556" xr:uid="{00000000-0005-0000-0000-0000B0020000}"/>
    <cellStyle name="40% - Accent5 4" xfId="101" xr:uid="{00000000-0005-0000-0000-0000B1020000}"/>
    <cellStyle name="40% - Accent5 4 2" xfId="223" xr:uid="{00000000-0005-0000-0000-0000B2020000}"/>
    <cellStyle name="40% - Accent5 4 2 2" xfId="464" xr:uid="{00000000-0005-0000-0000-0000B3020000}"/>
    <cellStyle name="40% - Accent5 4 2 2 2" xfId="945" xr:uid="{00000000-0005-0000-0000-0000B4020000}"/>
    <cellStyle name="40% - Accent5 4 2 3" xfId="705" xr:uid="{00000000-0005-0000-0000-0000B5020000}"/>
    <cellStyle name="40% - Accent5 4 3" xfId="344" xr:uid="{00000000-0005-0000-0000-0000B6020000}"/>
    <cellStyle name="40% - Accent5 4 3 2" xfId="825" xr:uid="{00000000-0005-0000-0000-0000B7020000}"/>
    <cellStyle name="40% - Accent5 4 4" xfId="585" xr:uid="{00000000-0005-0000-0000-0000B8020000}"/>
    <cellStyle name="40% - Accent5 5" xfId="162" xr:uid="{00000000-0005-0000-0000-0000B9020000}"/>
    <cellStyle name="40% - Accent5 5 2" xfId="404" xr:uid="{00000000-0005-0000-0000-0000BA020000}"/>
    <cellStyle name="40% - Accent5 5 2 2" xfId="885" xr:uid="{00000000-0005-0000-0000-0000BB020000}"/>
    <cellStyle name="40% - Accent5 5 3" xfId="645" xr:uid="{00000000-0005-0000-0000-0000BC020000}"/>
    <cellStyle name="40% - Accent5 6" xfId="283" xr:uid="{00000000-0005-0000-0000-0000BD020000}"/>
    <cellStyle name="40% - Accent5 6 2" xfId="765" xr:uid="{00000000-0005-0000-0000-0000BE020000}"/>
    <cellStyle name="40% - Accent5 7" xfId="524" xr:uid="{00000000-0005-0000-0000-0000BF020000}"/>
    <cellStyle name="40% - Accent6" xfId="38" builtinId="51" customBuiltin="1"/>
    <cellStyle name="40% - Accent6 2" xfId="61" xr:uid="{00000000-0005-0000-0000-0000C1020000}"/>
    <cellStyle name="40% - Accent6 2 2" xfId="90" xr:uid="{00000000-0005-0000-0000-0000C2020000}"/>
    <cellStyle name="40% - Accent6 2 2 2" xfId="151" xr:uid="{00000000-0005-0000-0000-0000C3020000}"/>
    <cellStyle name="40% - Accent6 2 2 2 2" xfId="272" xr:uid="{00000000-0005-0000-0000-0000C4020000}"/>
    <cellStyle name="40% - Accent6 2 2 2 2 2" xfId="513" xr:uid="{00000000-0005-0000-0000-0000C5020000}"/>
    <cellStyle name="40% - Accent6 2 2 2 2 2 2" xfId="994" xr:uid="{00000000-0005-0000-0000-0000C6020000}"/>
    <cellStyle name="40% - Accent6 2 2 2 2 3" xfId="754" xr:uid="{00000000-0005-0000-0000-0000C7020000}"/>
    <cellStyle name="40% - Accent6 2 2 2 3" xfId="393" xr:uid="{00000000-0005-0000-0000-0000C8020000}"/>
    <cellStyle name="40% - Accent6 2 2 2 3 2" xfId="874" xr:uid="{00000000-0005-0000-0000-0000C9020000}"/>
    <cellStyle name="40% - Accent6 2 2 2 4" xfId="634" xr:uid="{00000000-0005-0000-0000-0000CA020000}"/>
    <cellStyle name="40% - Accent6 2 2 3" xfId="212" xr:uid="{00000000-0005-0000-0000-0000CB020000}"/>
    <cellStyle name="40% - Accent6 2 2 3 2" xfId="453" xr:uid="{00000000-0005-0000-0000-0000CC020000}"/>
    <cellStyle name="40% - Accent6 2 2 3 2 2" xfId="934" xr:uid="{00000000-0005-0000-0000-0000CD020000}"/>
    <cellStyle name="40% - Accent6 2 2 3 3" xfId="694" xr:uid="{00000000-0005-0000-0000-0000CE020000}"/>
    <cellStyle name="40% - Accent6 2 2 4" xfId="333" xr:uid="{00000000-0005-0000-0000-0000CF020000}"/>
    <cellStyle name="40% - Accent6 2 2 4 2" xfId="814" xr:uid="{00000000-0005-0000-0000-0000D0020000}"/>
    <cellStyle name="40% - Accent6 2 2 5" xfId="574" xr:uid="{00000000-0005-0000-0000-0000D1020000}"/>
    <cellStyle name="40% - Accent6 2 3" xfId="122" xr:uid="{00000000-0005-0000-0000-0000D2020000}"/>
    <cellStyle name="40% - Accent6 2 3 2" xfId="243" xr:uid="{00000000-0005-0000-0000-0000D3020000}"/>
    <cellStyle name="40% - Accent6 2 3 2 2" xfId="484" xr:uid="{00000000-0005-0000-0000-0000D4020000}"/>
    <cellStyle name="40% - Accent6 2 3 2 2 2" xfId="965" xr:uid="{00000000-0005-0000-0000-0000D5020000}"/>
    <cellStyle name="40% - Accent6 2 3 2 3" xfId="725" xr:uid="{00000000-0005-0000-0000-0000D6020000}"/>
    <cellStyle name="40% - Accent6 2 3 3" xfId="364" xr:uid="{00000000-0005-0000-0000-0000D7020000}"/>
    <cellStyle name="40% - Accent6 2 3 3 2" xfId="845" xr:uid="{00000000-0005-0000-0000-0000D8020000}"/>
    <cellStyle name="40% - Accent6 2 3 4" xfId="605" xr:uid="{00000000-0005-0000-0000-0000D9020000}"/>
    <cellStyle name="40% - Accent6 2 4" xfId="183" xr:uid="{00000000-0005-0000-0000-0000DA020000}"/>
    <cellStyle name="40% - Accent6 2 4 2" xfId="424" xr:uid="{00000000-0005-0000-0000-0000DB020000}"/>
    <cellStyle name="40% - Accent6 2 4 2 2" xfId="905" xr:uid="{00000000-0005-0000-0000-0000DC020000}"/>
    <cellStyle name="40% - Accent6 2 4 3" xfId="665" xr:uid="{00000000-0005-0000-0000-0000DD020000}"/>
    <cellStyle name="40% - Accent6 2 5" xfId="304" xr:uid="{00000000-0005-0000-0000-0000DE020000}"/>
    <cellStyle name="40% - Accent6 2 5 2" xfId="785" xr:uid="{00000000-0005-0000-0000-0000DF020000}"/>
    <cellStyle name="40% - Accent6 2 6" xfId="545" xr:uid="{00000000-0005-0000-0000-0000E0020000}"/>
    <cellStyle name="40% - Accent6 3" xfId="74" xr:uid="{00000000-0005-0000-0000-0000E1020000}"/>
    <cellStyle name="40% - Accent6 3 2" xfId="135" xr:uid="{00000000-0005-0000-0000-0000E2020000}"/>
    <cellStyle name="40% - Accent6 3 2 2" xfId="256" xr:uid="{00000000-0005-0000-0000-0000E3020000}"/>
    <cellStyle name="40% - Accent6 3 2 2 2" xfId="497" xr:uid="{00000000-0005-0000-0000-0000E4020000}"/>
    <cellStyle name="40% - Accent6 3 2 2 2 2" xfId="978" xr:uid="{00000000-0005-0000-0000-0000E5020000}"/>
    <cellStyle name="40% - Accent6 3 2 2 3" xfId="738" xr:uid="{00000000-0005-0000-0000-0000E6020000}"/>
    <cellStyle name="40% - Accent6 3 2 3" xfId="377" xr:uid="{00000000-0005-0000-0000-0000E7020000}"/>
    <cellStyle name="40% - Accent6 3 2 3 2" xfId="858" xr:uid="{00000000-0005-0000-0000-0000E8020000}"/>
    <cellStyle name="40% - Accent6 3 2 4" xfId="618" xr:uid="{00000000-0005-0000-0000-0000E9020000}"/>
    <cellStyle name="40% - Accent6 3 3" xfId="196" xr:uid="{00000000-0005-0000-0000-0000EA020000}"/>
    <cellStyle name="40% - Accent6 3 3 2" xfId="437" xr:uid="{00000000-0005-0000-0000-0000EB020000}"/>
    <cellStyle name="40% - Accent6 3 3 2 2" xfId="918" xr:uid="{00000000-0005-0000-0000-0000EC020000}"/>
    <cellStyle name="40% - Accent6 3 3 3" xfId="678" xr:uid="{00000000-0005-0000-0000-0000ED020000}"/>
    <cellStyle name="40% - Accent6 3 4" xfId="317" xr:uid="{00000000-0005-0000-0000-0000EE020000}"/>
    <cellStyle name="40% - Accent6 3 4 2" xfId="798" xr:uid="{00000000-0005-0000-0000-0000EF020000}"/>
    <cellStyle name="40% - Accent6 3 5" xfId="558" xr:uid="{00000000-0005-0000-0000-0000F0020000}"/>
    <cellStyle name="40% - Accent6 4" xfId="103" xr:uid="{00000000-0005-0000-0000-0000F1020000}"/>
    <cellStyle name="40% - Accent6 4 2" xfId="225" xr:uid="{00000000-0005-0000-0000-0000F2020000}"/>
    <cellStyle name="40% - Accent6 4 2 2" xfId="466" xr:uid="{00000000-0005-0000-0000-0000F3020000}"/>
    <cellStyle name="40% - Accent6 4 2 2 2" xfId="947" xr:uid="{00000000-0005-0000-0000-0000F4020000}"/>
    <cellStyle name="40% - Accent6 4 2 3" xfId="707" xr:uid="{00000000-0005-0000-0000-0000F5020000}"/>
    <cellStyle name="40% - Accent6 4 3" xfId="346" xr:uid="{00000000-0005-0000-0000-0000F6020000}"/>
    <cellStyle name="40% - Accent6 4 3 2" xfId="827" xr:uid="{00000000-0005-0000-0000-0000F7020000}"/>
    <cellStyle name="40% - Accent6 4 4" xfId="587" xr:uid="{00000000-0005-0000-0000-0000F8020000}"/>
    <cellStyle name="40% - Accent6 5" xfId="164" xr:uid="{00000000-0005-0000-0000-0000F9020000}"/>
    <cellStyle name="40% - Accent6 5 2" xfId="406" xr:uid="{00000000-0005-0000-0000-0000FA020000}"/>
    <cellStyle name="40% - Accent6 5 2 2" xfId="887" xr:uid="{00000000-0005-0000-0000-0000FB020000}"/>
    <cellStyle name="40% - Accent6 5 3" xfId="647" xr:uid="{00000000-0005-0000-0000-0000FC020000}"/>
    <cellStyle name="40% - Accent6 6" xfId="285" xr:uid="{00000000-0005-0000-0000-0000FD020000}"/>
    <cellStyle name="40% - Accent6 6 2" xfId="767" xr:uid="{00000000-0005-0000-0000-0000FE020000}"/>
    <cellStyle name="40% - Accent6 7" xfId="526" xr:uid="{00000000-0005-0000-0000-0000FF02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286" xr:uid="{00000000-0005-0000-0000-000019030000}"/>
    <cellStyle name="Normal 10 2" xfId="999" xr:uid="{00000000-0005-0000-0000-00001A030000}"/>
    <cellStyle name="Normal 11" xfId="273" xr:uid="{00000000-0005-0000-0000-00001B030000}"/>
    <cellStyle name="Normal 11 2" xfId="755" xr:uid="{00000000-0005-0000-0000-00001C030000}"/>
    <cellStyle name="Normal 12" xfId="527" xr:uid="{00000000-0005-0000-0000-00001D030000}"/>
    <cellStyle name="Normal 12 2" xfId="1000" xr:uid="{00000000-0005-0000-0000-00001E030000}"/>
    <cellStyle name="Normal 13" xfId="514" xr:uid="{00000000-0005-0000-0000-00001F030000}"/>
    <cellStyle name="Normal 14" xfId="40" xr:uid="{00000000-0005-0000-0000-000020030000}"/>
    <cellStyle name="Normal 2" xfId="45" xr:uid="{00000000-0005-0000-0000-000021030000}"/>
    <cellStyle name="Normal 2 2" xfId="996" xr:uid="{00000000-0005-0000-0000-000022030000}"/>
    <cellStyle name="Normal 3" xfId="46" xr:uid="{00000000-0005-0000-0000-000023030000}"/>
    <cellStyle name="Normal 3 2" xfId="41" xr:uid="{00000000-0005-0000-0000-000024030000}"/>
    <cellStyle name="Normal 3 2 2" xfId="44" xr:uid="{00000000-0005-0000-0000-000025030000}"/>
    <cellStyle name="Normal 3 2 2 2" xfId="106" xr:uid="{00000000-0005-0000-0000-000026030000}"/>
    <cellStyle name="Normal 3 2 2 2 2" xfId="227" xr:uid="{00000000-0005-0000-0000-000027030000}"/>
    <cellStyle name="Normal 3 2 2 2 2 2" xfId="468" xr:uid="{00000000-0005-0000-0000-000028030000}"/>
    <cellStyle name="Normal 3 2 2 2 2 2 2" xfId="949" xr:uid="{00000000-0005-0000-0000-000029030000}"/>
    <cellStyle name="Normal 3 2 2 2 2 3" xfId="709" xr:uid="{00000000-0005-0000-0000-00002A030000}"/>
    <cellStyle name="Normal 3 2 2 2 3" xfId="348" xr:uid="{00000000-0005-0000-0000-00002B030000}"/>
    <cellStyle name="Normal 3 2 2 2 3 2" xfId="829" xr:uid="{00000000-0005-0000-0000-00002C030000}"/>
    <cellStyle name="Normal 3 2 2 2 4" xfId="589" xr:uid="{00000000-0005-0000-0000-00002D030000}"/>
    <cellStyle name="Normal 3 2 2 3" xfId="167" xr:uid="{00000000-0005-0000-0000-00002E030000}"/>
    <cellStyle name="Normal 3 2 2 3 2" xfId="408" xr:uid="{00000000-0005-0000-0000-00002F030000}"/>
    <cellStyle name="Normal 3 2 2 3 2 2" xfId="889" xr:uid="{00000000-0005-0000-0000-000030030000}"/>
    <cellStyle name="Normal 3 2 2 3 3" xfId="649" xr:uid="{00000000-0005-0000-0000-000031030000}"/>
    <cellStyle name="Normal 3 2 2 4" xfId="288" xr:uid="{00000000-0005-0000-0000-000032030000}"/>
    <cellStyle name="Normal 3 2 2 4 2" xfId="769" xr:uid="{00000000-0005-0000-0000-000033030000}"/>
    <cellStyle name="Normal 3 2 2 5" xfId="529" xr:uid="{00000000-0005-0000-0000-000034030000}"/>
    <cellStyle name="Normal 3 2 3" xfId="62" xr:uid="{00000000-0005-0000-0000-000035030000}"/>
    <cellStyle name="Normal 3 2 3 2" xfId="123" xr:uid="{00000000-0005-0000-0000-000036030000}"/>
    <cellStyle name="Normal 3 2 3 2 2" xfId="244" xr:uid="{00000000-0005-0000-0000-000037030000}"/>
    <cellStyle name="Normal 3 2 3 2 2 2" xfId="485" xr:uid="{00000000-0005-0000-0000-000038030000}"/>
    <cellStyle name="Normal 3 2 3 2 2 2 2" xfId="966" xr:uid="{00000000-0005-0000-0000-000039030000}"/>
    <cellStyle name="Normal 3 2 3 2 2 3" xfId="726" xr:uid="{00000000-0005-0000-0000-00003A030000}"/>
    <cellStyle name="Normal 3 2 3 2 3" xfId="365" xr:uid="{00000000-0005-0000-0000-00003B030000}"/>
    <cellStyle name="Normal 3 2 3 2 3 2" xfId="846" xr:uid="{00000000-0005-0000-0000-00003C030000}"/>
    <cellStyle name="Normal 3 2 3 2 4" xfId="606" xr:uid="{00000000-0005-0000-0000-00003D030000}"/>
    <cellStyle name="Normal 3 2 3 3" xfId="184" xr:uid="{00000000-0005-0000-0000-00003E030000}"/>
    <cellStyle name="Normal 3 2 3 3 2" xfId="425" xr:uid="{00000000-0005-0000-0000-00003F030000}"/>
    <cellStyle name="Normal 3 2 3 3 2 2" xfId="906" xr:uid="{00000000-0005-0000-0000-000040030000}"/>
    <cellStyle name="Normal 3 2 3 3 3" xfId="666" xr:uid="{00000000-0005-0000-0000-000041030000}"/>
    <cellStyle name="Normal 3 2 3 4" xfId="305" xr:uid="{00000000-0005-0000-0000-000042030000}"/>
    <cellStyle name="Normal 3 2 3 4 2" xfId="786" xr:uid="{00000000-0005-0000-0000-000043030000}"/>
    <cellStyle name="Normal 3 2 3 5" xfId="546" xr:uid="{00000000-0005-0000-0000-000044030000}"/>
    <cellStyle name="Normal 3 2 4" xfId="105" xr:uid="{00000000-0005-0000-0000-000045030000}"/>
    <cellStyle name="Normal 3 2 4 2" xfId="226" xr:uid="{00000000-0005-0000-0000-000046030000}"/>
    <cellStyle name="Normal 3 2 4 2 2" xfId="467" xr:uid="{00000000-0005-0000-0000-000047030000}"/>
    <cellStyle name="Normal 3 2 4 2 2 2" xfId="948" xr:uid="{00000000-0005-0000-0000-000048030000}"/>
    <cellStyle name="Normal 3 2 4 2 3" xfId="708" xr:uid="{00000000-0005-0000-0000-000049030000}"/>
    <cellStyle name="Normal 3 2 4 3" xfId="347" xr:uid="{00000000-0005-0000-0000-00004A030000}"/>
    <cellStyle name="Normal 3 2 4 3 2" xfId="828" xr:uid="{00000000-0005-0000-0000-00004B030000}"/>
    <cellStyle name="Normal 3 2 4 4" xfId="588" xr:uid="{00000000-0005-0000-0000-00004C030000}"/>
    <cellStyle name="Normal 3 2 5" xfId="166" xr:uid="{00000000-0005-0000-0000-00004D030000}"/>
    <cellStyle name="Normal 3 2 5 2" xfId="407" xr:uid="{00000000-0005-0000-0000-00004E030000}"/>
    <cellStyle name="Normal 3 2 5 2 2" xfId="888" xr:uid="{00000000-0005-0000-0000-00004F030000}"/>
    <cellStyle name="Normal 3 2 5 3" xfId="648" xr:uid="{00000000-0005-0000-0000-000050030000}"/>
    <cellStyle name="Normal 3 2 6" xfId="287" xr:uid="{00000000-0005-0000-0000-000051030000}"/>
    <cellStyle name="Normal 3 2 6 2" xfId="768" xr:uid="{00000000-0005-0000-0000-000052030000}"/>
    <cellStyle name="Normal 3 2 7" xfId="528" xr:uid="{00000000-0005-0000-0000-000053030000}"/>
    <cellStyle name="Normal 3 3" xfId="75" xr:uid="{00000000-0005-0000-0000-000054030000}"/>
    <cellStyle name="Normal 3 3 2" xfId="136" xr:uid="{00000000-0005-0000-0000-000055030000}"/>
    <cellStyle name="Normal 3 3 2 2" xfId="257" xr:uid="{00000000-0005-0000-0000-000056030000}"/>
    <cellStyle name="Normal 3 3 2 2 2" xfId="498" xr:uid="{00000000-0005-0000-0000-000057030000}"/>
    <cellStyle name="Normal 3 3 2 2 2 2" xfId="979" xr:uid="{00000000-0005-0000-0000-000058030000}"/>
    <cellStyle name="Normal 3 3 2 2 3" xfId="739" xr:uid="{00000000-0005-0000-0000-000059030000}"/>
    <cellStyle name="Normal 3 3 2 3" xfId="378" xr:uid="{00000000-0005-0000-0000-00005A030000}"/>
    <cellStyle name="Normal 3 3 2 3 2" xfId="859" xr:uid="{00000000-0005-0000-0000-00005B030000}"/>
    <cellStyle name="Normal 3 3 2 4" xfId="619" xr:uid="{00000000-0005-0000-0000-00005C030000}"/>
    <cellStyle name="Normal 3 3 3" xfId="197" xr:uid="{00000000-0005-0000-0000-00005D030000}"/>
    <cellStyle name="Normal 3 3 3 2" xfId="438" xr:uid="{00000000-0005-0000-0000-00005E030000}"/>
    <cellStyle name="Normal 3 3 3 2 2" xfId="919" xr:uid="{00000000-0005-0000-0000-00005F030000}"/>
    <cellStyle name="Normal 3 3 3 3" xfId="679" xr:uid="{00000000-0005-0000-0000-000060030000}"/>
    <cellStyle name="Normal 3 3 4" xfId="318" xr:uid="{00000000-0005-0000-0000-000061030000}"/>
    <cellStyle name="Normal 3 3 4 2" xfId="799" xr:uid="{00000000-0005-0000-0000-000062030000}"/>
    <cellStyle name="Normal 3 3 5" xfId="559" xr:uid="{00000000-0005-0000-0000-000063030000}"/>
    <cellStyle name="Normal 3 4" xfId="107" xr:uid="{00000000-0005-0000-0000-000064030000}"/>
    <cellStyle name="Normal 3 4 2" xfId="228" xr:uid="{00000000-0005-0000-0000-000065030000}"/>
    <cellStyle name="Normal 3 4 2 2" xfId="469" xr:uid="{00000000-0005-0000-0000-000066030000}"/>
    <cellStyle name="Normal 3 4 2 2 2" xfId="950" xr:uid="{00000000-0005-0000-0000-000067030000}"/>
    <cellStyle name="Normal 3 4 2 3" xfId="710" xr:uid="{00000000-0005-0000-0000-000068030000}"/>
    <cellStyle name="Normal 3 4 3" xfId="349" xr:uid="{00000000-0005-0000-0000-000069030000}"/>
    <cellStyle name="Normal 3 4 3 2" xfId="830" xr:uid="{00000000-0005-0000-0000-00006A030000}"/>
    <cellStyle name="Normal 3 4 4" xfId="590" xr:uid="{00000000-0005-0000-0000-00006B030000}"/>
    <cellStyle name="Normal 3 5" xfId="168" xr:uid="{00000000-0005-0000-0000-00006C030000}"/>
    <cellStyle name="Normal 3 5 2" xfId="409" xr:uid="{00000000-0005-0000-0000-00006D030000}"/>
    <cellStyle name="Normal 3 5 2 2" xfId="890" xr:uid="{00000000-0005-0000-0000-00006E030000}"/>
    <cellStyle name="Normal 3 5 3" xfId="650" xr:uid="{00000000-0005-0000-0000-00006F030000}"/>
    <cellStyle name="Normal 3 6" xfId="289" xr:uid="{00000000-0005-0000-0000-000070030000}"/>
    <cellStyle name="Normal 3 6 2" xfId="770" xr:uid="{00000000-0005-0000-0000-000071030000}"/>
    <cellStyle name="Normal 3 7" xfId="530" xr:uid="{00000000-0005-0000-0000-000072030000}"/>
    <cellStyle name="Normal 4" xfId="48" xr:uid="{00000000-0005-0000-0000-000073030000}"/>
    <cellStyle name="Normal 4 2" xfId="77" xr:uid="{00000000-0005-0000-0000-000074030000}"/>
    <cellStyle name="Normal 4 2 2" xfId="138" xr:uid="{00000000-0005-0000-0000-000075030000}"/>
    <cellStyle name="Normal 4 2 2 2" xfId="259" xr:uid="{00000000-0005-0000-0000-000076030000}"/>
    <cellStyle name="Normal 4 2 2 2 2" xfId="500" xr:uid="{00000000-0005-0000-0000-000077030000}"/>
    <cellStyle name="Normal 4 2 2 2 2 2" xfId="981" xr:uid="{00000000-0005-0000-0000-000078030000}"/>
    <cellStyle name="Normal 4 2 2 2 3" xfId="741" xr:uid="{00000000-0005-0000-0000-000079030000}"/>
    <cellStyle name="Normal 4 2 2 3" xfId="380" xr:uid="{00000000-0005-0000-0000-00007A030000}"/>
    <cellStyle name="Normal 4 2 2 3 2" xfId="861" xr:uid="{00000000-0005-0000-0000-00007B030000}"/>
    <cellStyle name="Normal 4 2 2 4" xfId="621" xr:uid="{00000000-0005-0000-0000-00007C030000}"/>
    <cellStyle name="Normal 4 2 3" xfId="199" xr:uid="{00000000-0005-0000-0000-00007D030000}"/>
    <cellStyle name="Normal 4 2 3 2" xfId="440" xr:uid="{00000000-0005-0000-0000-00007E030000}"/>
    <cellStyle name="Normal 4 2 3 2 2" xfId="921" xr:uid="{00000000-0005-0000-0000-00007F030000}"/>
    <cellStyle name="Normal 4 2 3 3" xfId="681" xr:uid="{00000000-0005-0000-0000-000080030000}"/>
    <cellStyle name="Normal 4 2 4" xfId="320" xr:uid="{00000000-0005-0000-0000-000081030000}"/>
    <cellStyle name="Normal 4 2 4 2" xfId="801" xr:uid="{00000000-0005-0000-0000-000082030000}"/>
    <cellStyle name="Normal 4 2 5" xfId="561" xr:uid="{00000000-0005-0000-0000-000083030000}"/>
    <cellStyle name="Normal 4 3" xfId="109" xr:uid="{00000000-0005-0000-0000-000084030000}"/>
    <cellStyle name="Normal 4 3 2" xfId="230" xr:uid="{00000000-0005-0000-0000-000085030000}"/>
    <cellStyle name="Normal 4 3 2 2" xfId="471" xr:uid="{00000000-0005-0000-0000-000086030000}"/>
    <cellStyle name="Normal 4 3 2 2 2" xfId="952" xr:uid="{00000000-0005-0000-0000-000087030000}"/>
    <cellStyle name="Normal 4 3 2 3" xfId="712" xr:uid="{00000000-0005-0000-0000-000088030000}"/>
    <cellStyle name="Normal 4 3 3" xfId="351" xr:uid="{00000000-0005-0000-0000-000089030000}"/>
    <cellStyle name="Normal 4 3 3 2" xfId="832" xr:uid="{00000000-0005-0000-0000-00008A030000}"/>
    <cellStyle name="Normal 4 3 4" xfId="592" xr:uid="{00000000-0005-0000-0000-00008B030000}"/>
    <cellStyle name="Normal 4 4" xfId="170" xr:uid="{00000000-0005-0000-0000-00008C030000}"/>
    <cellStyle name="Normal 4 4 2" xfId="411" xr:uid="{00000000-0005-0000-0000-00008D030000}"/>
    <cellStyle name="Normal 4 4 2 2" xfId="892" xr:uid="{00000000-0005-0000-0000-00008E030000}"/>
    <cellStyle name="Normal 4 4 3" xfId="652" xr:uid="{00000000-0005-0000-0000-00008F030000}"/>
    <cellStyle name="Normal 4 5" xfId="291" xr:uid="{00000000-0005-0000-0000-000090030000}"/>
    <cellStyle name="Normal 4 5 2" xfId="772" xr:uid="{00000000-0005-0000-0000-000091030000}"/>
    <cellStyle name="Normal 4 6" xfId="532" xr:uid="{00000000-0005-0000-0000-000092030000}"/>
    <cellStyle name="Normal 5" xfId="43" xr:uid="{00000000-0005-0000-0000-000093030000}"/>
    <cellStyle name="Normal 5 2" xfId="995" xr:uid="{00000000-0005-0000-0000-000094030000}"/>
    <cellStyle name="Normal 6" xfId="104" xr:uid="{00000000-0005-0000-0000-000095030000}"/>
    <cellStyle name="Normal 6 2" xfId="997" xr:uid="{00000000-0005-0000-0000-000096030000}"/>
    <cellStyle name="Normal 7" xfId="91" xr:uid="{00000000-0005-0000-0000-000097030000}"/>
    <cellStyle name="Normal 7 2" xfId="213" xr:uid="{00000000-0005-0000-0000-000098030000}"/>
    <cellStyle name="Normal 7 2 2" xfId="454" xr:uid="{00000000-0005-0000-0000-000099030000}"/>
    <cellStyle name="Normal 7 2 2 2" xfId="935" xr:uid="{00000000-0005-0000-0000-00009A030000}"/>
    <cellStyle name="Normal 7 2 3" xfId="695" xr:uid="{00000000-0005-0000-0000-00009B030000}"/>
    <cellStyle name="Normal 7 3" xfId="334" xr:uid="{00000000-0005-0000-0000-00009C030000}"/>
    <cellStyle name="Normal 7 3 2" xfId="815" xr:uid="{00000000-0005-0000-0000-00009D030000}"/>
    <cellStyle name="Normal 7 4" xfId="575" xr:uid="{00000000-0005-0000-0000-00009E030000}"/>
    <cellStyle name="Normal 8" xfId="165" xr:uid="{00000000-0005-0000-0000-00009F030000}"/>
    <cellStyle name="Normal 8 2" xfId="998" xr:uid="{00000000-0005-0000-0000-0000A0030000}"/>
    <cellStyle name="Normal 9" xfId="152" xr:uid="{00000000-0005-0000-0000-0000A1030000}"/>
    <cellStyle name="Normal 9 2" xfId="394" xr:uid="{00000000-0005-0000-0000-0000A2030000}"/>
    <cellStyle name="Normal 9 2 2" xfId="875" xr:uid="{00000000-0005-0000-0000-0000A3030000}"/>
    <cellStyle name="Normal 9 3" xfId="635" xr:uid="{00000000-0005-0000-0000-0000A4030000}"/>
    <cellStyle name="Note 2" xfId="47" xr:uid="{00000000-0005-0000-0000-0000A5030000}"/>
    <cellStyle name="Note 2 2" xfId="76" xr:uid="{00000000-0005-0000-0000-0000A6030000}"/>
    <cellStyle name="Note 2 2 2" xfId="137" xr:uid="{00000000-0005-0000-0000-0000A7030000}"/>
    <cellStyle name="Note 2 2 2 2" xfId="258" xr:uid="{00000000-0005-0000-0000-0000A8030000}"/>
    <cellStyle name="Note 2 2 2 2 2" xfId="499" xr:uid="{00000000-0005-0000-0000-0000A9030000}"/>
    <cellStyle name="Note 2 2 2 2 2 2" xfId="980" xr:uid="{00000000-0005-0000-0000-0000AA030000}"/>
    <cellStyle name="Note 2 2 2 2 3" xfId="740" xr:uid="{00000000-0005-0000-0000-0000AB030000}"/>
    <cellStyle name="Note 2 2 2 3" xfId="379" xr:uid="{00000000-0005-0000-0000-0000AC030000}"/>
    <cellStyle name="Note 2 2 2 3 2" xfId="860" xr:uid="{00000000-0005-0000-0000-0000AD030000}"/>
    <cellStyle name="Note 2 2 2 4" xfId="620" xr:uid="{00000000-0005-0000-0000-0000AE030000}"/>
    <cellStyle name="Note 2 2 3" xfId="198" xr:uid="{00000000-0005-0000-0000-0000AF030000}"/>
    <cellStyle name="Note 2 2 3 2" xfId="439" xr:uid="{00000000-0005-0000-0000-0000B0030000}"/>
    <cellStyle name="Note 2 2 3 2 2" xfId="920" xr:uid="{00000000-0005-0000-0000-0000B1030000}"/>
    <cellStyle name="Note 2 2 3 3" xfId="680" xr:uid="{00000000-0005-0000-0000-0000B2030000}"/>
    <cellStyle name="Note 2 2 4" xfId="319" xr:uid="{00000000-0005-0000-0000-0000B3030000}"/>
    <cellStyle name="Note 2 2 4 2" xfId="800" xr:uid="{00000000-0005-0000-0000-0000B4030000}"/>
    <cellStyle name="Note 2 2 5" xfId="560" xr:uid="{00000000-0005-0000-0000-0000B5030000}"/>
    <cellStyle name="Note 2 3" xfId="108" xr:uid="{00000000-0005-0000-0000-0000B6030000}"/>
    <cellStyle name="Note 2 3 2" xfId="229" xr:uid="{00000000-0005-0000-0000-0000B7030000}"/>
    <cellStyle name="Note 2 3 2 2" xfId="470" xr:uid="{00000000-0005-0000-0000-0000B8030000}"/>
    <cellStyle name="Note 2 3 2 2 2" xfId="951" xr:uid="{00000000-0005-0000-0000-0000B9030000}"/>
    <cellStyle name="Note 2 3 2 3" xfId="711" xr:uid="{00000000-0005-0000-0000-0000BA030000}"/>
    <cellStyle name="Note 2 3 3" xfId="350" xr:uid="{00000000-0005-0000-0000-0000BB030000}"/>
    <cellStyle name="Note 2 3 3 2" xfId="831" xr:uid="{00000000-0005-0000-0000-0000BC030000}"/>
    <cellStyle name="Note 2 3 4" xfId="591" xr:uid="{00000000-0005-0000-0000-0000BD030000}"/>
    <cellStyle name="Note 2 4" xfId="169" xr:uid="{00000000-0005-0000-0000-0000BE030000}"/>
    <cellStyle name="Note 2 4 2" xfId="410" xr:uid="{00000000-0005-0000-0000-0000BF030000}"/>
    <cellStyle name="Note 2 4 2 2" xfId="891" xr:uid="{00000000-0005-0000-0000-0000C0030000}"/>
    <cellStyle name="Note 2 4 3" xfId="651" xr:uid="{00000000-0005-0000-0000-0000C1030000}"/>
    <cellStyle name="Note 2 5" xfId="290" xr:uid="{00000000-0005-0000-0000-0000C2030000}"/>
    <cellStyle name="Note 2 5 2" xfId="771" xr:uid="{00000000-0005-0000-0000-0000C3030000}"/>
    <cellStyle name="Note 2 6" xfId="531" xr:uid="{00000000-0005-0000-0000-0000C4030000}"/>
    <cellStyle name="Note 3" xfId="49" xr:uid="{00000000-0005-0000-0000-0000C5030000}"/>
    <cellStyle name="Note 3 2" xfId="78" xr:uid="{00000000-0005-0000-0000-0000C6030000}"/>
    <cellStyle name="Note 3 2 2" xfId="139" xr:uid="{00000000-0005-0000-0000-0000C7030000}"/>
    <cellStyle name="Note 3 2 2 2" xfId="260" xr:uid="{00000000-0005-0000-0000-0000C8030000}"/>
    <cellStyle name="Note 3 2 2 2 2" xfId="501" xr:uid="{00000000-0005-0000-0000-0000C9030000}"/>
    <cellStyle name="Note 3 2 2 2 2 2" xfId="982" xr:uid="{00000000-0005-0000-0000-0000CA030000}"/>
    <cellStyle name="Note 3 2 2 2 3" xfId="742" xr:uid="{00000000-0005-0000-0000-0000CB030000}"/>
    <cellStyle name="Note 3 2 2 3" xfId="381" xr:uid="{00000000-0005-0000-0000-0000CC030000}"/>
    <cellStyle name="Note 3 2 2 3 2" xfId="862" xr:uid="{00000000-0005-0000-0000-0000CD030000}"/>
    <cellStyle name="Note 3 2 2 4" xfId="622" xr:uid="{00000000-0005-0000-0000-0000CE030000}"/>
    <cellStyle name="Note 3 2 3" xfId="200" xr:uid="{00000000-0005-0000-0000-0000CF030000}"/>
    <cellStyle name="Note 3 2 3 2" xfId="441" xr:uid="{00000000-0005-0000-0000-0000D0030000}"/>
    <cellStyle name="Note 3 2 3 2 2" xfId="922" xr:uid="{00000000-0005-0000-0000-0000D1030000}"/>
    <cellStyle name="Note 3 2 3 3" xfId="682" xr:uid="{00000000-0005-0000-0000-0000D2030000}"/>
    <cellStyle name="Note 3 2 4" xfId="321" xr:uid="{00000000-0005-0000-0000-0000D3030000}"/>
    <cellStyle name="Note 3 2 4 2" xfId="802" xr:uid="{00000000-0005-0000-0000-0000D4030000}"/>
    <cellStyle name="Note 3 2 5" xfId="562" xr:uid="{00000000-0005-0000-0000-0000D5030000}"/>
    <cellStyle name="Note 3 3" xfId="110" xr:uid="{00000000-0005-0000-0000-0000D6030000}"/>
    <cellStyle name="Note 3 3 2" xfId="231" xr:uid="{00000000-0005-0000-0000-0000D7030000}"/>
    <cellStyle name="Note 3 3 2 2" xfId="472" xr:uid="{00000000-0005-0000-0000-0000D8030000}"/>
    <cellStyle name="Note 3 3 2 2 2" xfId="953" xr:uid="{00000000-0005-0000-0000-0000D9030000}"/>
    <cellStyle name="Note 3 3 2 3" xfId="713" xr:uid="{00000000-0005-0000-0000-0000DA030000}"/>
    <cellStyle name="Note 3 3 3" xfId="352" xr:uid="{00000000-0005-0000-0000-0000DB030000}"/>
    <cellStyle name="Note 3 3 3 2" xfId="833" xr:uid="{00000000-0005-0000-0000-0000DC030000}"/>
    <cellStyle name="Note 3 3 4" xfId="593" xr:uid="{00000000-0005-0000-0000-0000DD030000}"/>
    <cellStyle name="Note 3 4" xfId="171" xr:uid="{00000000-0005-0000-0000-0000DE030000}"/>
    <cellStyle name="Note 3 4 2" xfId="412" xr:uid="{00000000-0005-0000-0000-0000DF030000}"/>
    <cellStyle name="Note 3 4 2 2" xfId="893" xr:uid="{00000000-0005-0000-0000-0000E0030000}"/>
    <cellStyle name="Note 3 4 3" xfId="653" xr:uid="{00000000-0005-0000-0000-0000E1030000}"/>
    <cellStyle name="Note 3 5" xfId="292" xr:uid="{00000000-0005-0000-0000-0000E2030000}"/>
    <cellStyle name="Note 3 5 2" xfId="773" xr:uid="{00000000-0005-0000-0000-0000E3030000}"/>
    <cellStyle name="Note 3 6" xfId="533" xr:uid="{00000000-0005-0000-0000-0000E4030000}"/>
    <cellStyle name="Output" xfId="9" builtinId="21" customBuiltin="1"/>
    <cellStyle name="Title 2" xfId="42" xr:uid="{00000000-0005-0000-0000-0000E6030000}"/>
    <cellStyle name="Total" xfId="15" builtinId="25" customBuiltin="1"/>
    <cellStyle name="Warning Text" xfId="13" builtinId="11" customBuiltin="1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7"/>
  <sheetViews>
    <sheetView tabSelected="1" zoomScale="80" zoomScaleNormal="80" workbookViewId="0">
      <selection activeCell="A28" sqref="A28:XFD28"/>
    </sheetView>
  </sheetViews>
  <sheetFormatPr defaultColWidth="8.88671875" defaultRowHeight="13.2" x14ac:dyDescent="0.25"/>
  <cols>
    <col min="1" max="1" width="11.33203125" style="1" customWidth="1"/>
    <col min="2" max="2" width="21.109375" style="1" customWidth="1"/>
    <col min="3" max="3" width="8.88671875" style="1" customWidth="1"/>
    <col min="4" max="4" width="22" style="1" customWidth="1"/>
    <col min="5" max="5" width="15" style="1" bestFit="1" customWidth="1"/>
    <col min="6" max="6" width="19.21875" style="1" customWidth="1"/>
    <col min="7" max="8" width="8.88671875" style="1"/>
    <col min="9" max="9" width="12.33203125" style="1" customWidth="1"/>
    <col min="10" max="12" width="8.88671875" style="1"/>
    <col min="13" max="13" width="0" style="1" hidden="1" customWidth="1"/>
    <col min="14" max="17" width="8.88671875" style="1"/>
    <col min="18" max="18" width="0" style="1" hidden="1" customWidth="1"/>
    <col min="19" max="23" width="8.88671875" style="1"/>
    <col min="24" max="24" width="0" style="1" hidden="1" customWidth="1"/>
    <col min="25" max="28" width="8.88671875" style="1"/>
    <col min="29" max="29" width="18.88671875" style="1" customWidth="1"/>
    <col min="30" max="30" width="7.88671875" style="1" customWidth="1"/>
    <col min="31" max="16384" width="8.88671875" style="1"/>
  </cols>
  <sheetData>
    <row r="1" spans="1:30" x14ac:dyDescent="0.25">
      <c r="A1" s="9" t="s">
        <v>309</v>
      </c>
      <c r="B1" s="9"/>
    </row>
    <row r="2" spans="1:30" ht="13.8" thickBot="1" x14ac:dyDescent="0.3"/>
    <row r="3" spans="1:30" ht="27" thickBot="1" x14ac:dyDescent="0.3">
      <c r="A3" s="11" t="s">
        <v>172</v>
      </c>
      <c r="B3" s="30"/>
      <c r="C3" s="10" t="s">
        <v>0</v>
      </c>
      <c r="D3" s="11" t="s">
        <v>1</v>
      </c>
      <c r="E3" s="12" t="s">
        <v>2</v>
      </c>
      <c r="F3" s="13" t="s">
        <v>3</v>
      </c>
      <c r="G3" s="13" t="s">
        <v>4</v>
      </c>
      <c r="H3" s="13" t="s">
        <v>5</v>
      </c>
      <c r="I3" s="6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4" t="s">
        <v>23</v>
      </c>
      <c r="AA3" s="13" t="s">
        <v>24</v>
      </c>
      <c r="AB3" s="13" t="s">
        <v>25</v>
      </c>
      <c r="AC3" s="13" t="s">
        <v>26</v>
      </c>
      <c r="AD3" s="13" t="s">
        <v>27</v>
      </c>
    </row>
    <row r="4" spans="1:30" x14ac:dyDescent="0.25">
      <c r="A4" s="1" t="s">
        <v>171</v>
      </c>
      <c r="B4" s="1" t="s">
        <v>311</v>
      </c>
      <c r="C4" s="4" t="s">
        <v>28</v>
      </c>
      <c r="D4" s="15" t="s">
        <v>29</v>
      </c>
      <c r="E4" s="4">
        <v>17</v>
      </c>
      <c r="F4" s="4" t="s">
        <v>30</v>
      </c>
      <c r="G4" s="4">
        <v>48.2</v>
      </c>
      <c r="H4" s="2">
        <v>52</v>
      </c>
      <c r="I4" s="2">
        <v>1.1752</v>
      </c>
      <c r="J4" s="16">
        <v>50</v>
      </c>
      <c r="K4" s="16">
        <v>55</v>
      </c>
      <c r="L4" s="7">
        <v>-60</v>
      </c>
      <c r="M4" s="15"/>
      <c r="N4" s="17">
        <v>55</v>
      </c>
      <c r="O4" s="16">
        <v>30</v>
      </c>
      <c r="P4" s="16">
        <v>35</v>
      </c>
      <c r="Q4" s="7">
        <v>-40</v>
      </c>
      <c r="R4" s="15"/>
      <c r="S4" s="17">
        <v>35</v>
      </c>
      <c r="T4" s="5">
        <v>90</v>
      </c>
      <c r="U4" s="16">
        <v>50</v>
      </c>
      <c r="V4" s="16">
        <v>55</v>
      </c>
      <c r="W4" s="16">
        <v>60</v>
      </c>
      <c r="X4" s="15"/>
      <c r="Y4" s="17">
        <v>60</v>
      </c>
      <c r="Z4" s="32">
        <v>150</v>
      </c>
      <c r="AA4" s="3">
        <v>176.28</v>
      </c>
      <c r="AB4" s="3">
        <v>0</v>
      </c>
      <c r="AC4" s="17" t="s">
        <v>79</v>
      </c>
      <c r="AD4" s="2" t="s">
        <v>72</v>
      </c>
    </row>
    <row r="5" spans="1:30" x14ac:dyDescent="0.25">
      <c r="A5" s="1" t="s">
        <v>171</v>
      </c>
      <c r="B5" s="1" t="s">
        <v>311</v>
      </c>
      <c r="C5" s="4" t="s">
        <v>54</v>
      </c>
      <c r="D5" s="15" t="s">
        <v>55</v>
      </c>
      <c r="E5" s="4">
        <v>17</v>
      </c>
      <c r="F5" s="4" t="s">
        <v>30</v>
      </c>
      <c r="G5" s="4">
        <v>66.3</v>
      </c>
      <c r="H5" s="2">
        <v>67.5</v>
      </c>
      <c r="I5" s="2">
        <v>0.91234999999999999</v>
      </c>
      <c r="J5" s="7">
        <v>-60</v>
      </c>
      <c r="K5" s="16">
        <v>60</v>
      </c>
      <c r="L5" s="16">
        <v>72.5</v>
      </c>
      <c r="M5" s="15"/>
      <c r="N5" s="17">
        <v>72.5</v>
      </c>
      <c r="O5" s="16">
        <v>42</v>
      </c>
      <c r="P5" s="16">
        <v>45</v>
      </c>
      <c r="Q5" s="7">
        <v>-50</v>
      </c>
      <c r="R5" s="15"/>
      <c r="S5" s="17">
        <v>45</v>
      </c>
      <c r="T5" s="5">
        <v>117.5</v>
      </c>
      <c r="U5" s="16">
        <v>85</v>
      </c>
      <c r="V5" s="16">
        <v>92.5</v>
      </c>
      <c r="W5" s="16">
        <v>100</v>
      </c>
      <c r="X5" s="15"/>
      <c r="Y5" s="17">
        <v>100</v>
      </c>
      <c r="Z5" s="32">
        <v>217.5</v>
      </c>
      <c r="AA5" s="3">
        <v>198.436125</v>
      </c>
      <c r="AB5" s="3">
        <v>0</v>
      </c>
      <c r="AC5" s="17" t="s">
        <v>80</v>
      </c>
      <c r="AD5" s="2" t="s">
        <v>72</v>
      </c>
    </row>
    <row r="6" spans="1:30" x14ac:dyDescent="0.25">
      <c r="A6" s="1" t="s">
        <v>171</v>
      </c>
      <c r="B6" s="1" t="s">
        <v>311</v>
      </c>
      <c r="C6" s="4" t="s">
        <v>54</v>
      </c>
      <c r="D6" s="15" t="s">
        <v>63</v>
      </c>
      <c r="E6" s="4">
        <v>17</v>
      </c>
      <c r="F6" s="4" t="s">
        <v>30</v>
      </c>
      <c r="G6" s="4">
        <v>71.900000000000006</v>
      </c>
      <c r="H6" s="2">
        <v>75</v>
      </c>
      <c r="I6" s="2">
        <v>0.86034999999999995</v>
      </c>
      <c r="J6" s="16">
        <v>140</v>
      </c>
      <c r="K6" s="16">
        <v>150</v>
      </c>
      <c r="L6" s="31">
        <v>160</v>
      </c>
      <c r="M6" s="15"/>
      <c r="N6" s="17">
        <v>160</v>
      </c>
      <c r="O6" s="16">
        <v>60</v>
      </c>
      <c r="P6" s="7">
        <v>-67.5</v>
      </c>
      <c r="Q6" s="7">
        <v>-67.5</v>
      </c>
      <c r="R6" s="15"/>
      <c r="S6" s="17">
        <v>60</v>
      </c>
      <c r="T6" s="5">
        <v>220</v>
      </c>
      <c r="U6" s="16">
        <v>130</v>
      </c>
      <c r="V6" s="7">
        <v>-140</v>
      </c>
      <c r="W6" s="16">
        <v>140</v>
      </c>
      <c r="X6" s="15"/>
      <c r="Y6" s="17">
        <v>140</v>
      </c>
      <c r="Z6" s="32">
        <v>360</v>
      </c>
      <c r="AA6" s="3">
        <v>309.726</v>
      </c>
      <c r="AB6" s="3">
        <v>0</v>
      </c>
      <c r="AC6" s="17" t="s">
        <v>73</v>
      </c>
      <c r="AD6" s="2" t="s">
        <v>72</v>
      </c>
    </row>
    <row r="7" spans="1:30" x14ac:dyDescent="0.25">
      <c r="A7" s="1" t="s">
        <v>171</v>
      </c>
      <c r="B7" s="1" t="s">
        <v>311</v>
      </c>
      <c r="C7" s="4" t="s">
        <v>54</v>
      </c>
      <c r="D7" s="15" t="s">
        <v>57</v>
      </c>
      <c r="E7" s="4">
        <v>17</v>
      </c>
      <c r="F7" s="4" t="s">
        <v>30</v>
      </c>
      <c r="G7" s="4">
        <v>74.599999999999994</v>
      </c>
      <c r="H7" s="2">
        <v>75</v>
      </c>
      <c r="I7" s="2">
        <v>0.83909999999999996</v>
      </c>
      <c r="J7" s="16">
        <v>87.5</v>
      </c>
      <c r="K7" s="16">
        <v>95</v>
      </c>
      <c r="L7" s="16">
        <v>100</v>
      </c>
      <c r="M7" s="15"/>
      <c r="N7" s="17">
        <v>100</v>
      </c>
      <c r="O7" s="16">
        <v>50</v>
      </c>
      <c r="P7" s="31">
        <v>55</v>
      </c>
      <c r="Q7" s="7">
        <v>-57.5</v>
      </c>
      <c r="R7" s="15"/>
      <c r="S7" s="17">
        <v>55</v>
      </c>
      <c r="T7" s="5">
        <v>155</v>
      </c>
      <c r="U7" s="16">
        <v>100</v>
      </c>
      <c r="V7" s="16">
        <v>110</v>
      </c>
      <c r="W7" s="16">
        <v>120</v>
      </c>
      <c r="X7" s="15"/>
      <c r="Y7" s="17">
        <v>120</v>
      </c>
      <c r="Z7" s="32">
        <v>275</v>
      </c>
      <c r="AA7" s="3">
        <v>230.7525</v>
      </c>
      <c r="AB7" s="3">
        <v>0</v>
      </c>
      <c r="AC7" s="17" t="s">
        <v>74</v>
      </c>
      <c r="AD7" s="2" t="s">
        <v>72</v>
      </c>
    </row>
    <row r="8" spans="1:30" x14ac:dyDescent="0.25">
      <c r="A8" s="1" t="s">
        <v>171</v>
      </c>
      <c r="B8" s="1" t="s">
        <v>311</v>
      </c>
      <c r="C8" s="4" t="s">
        <v>54</v>
      </c>
      <c r="D8" s="15" t="s">
        <v>59</v>
      </c>
      <c r="E8" s="4">
        <v>17</v>
      </c>
      <c r="F8" s="4" t="s">
        <v>30</v>
      </c>
      <c r="G8" s="4">
        <v>101</v>
      </c>
      <c r="H8" s="2">
        <v>110</v>
      </c>
      <c r="I8" s="2">
        <v>0.71289999999999998</v>
      </c>
      <c r="J8" s="31">
        <v>110</v>
      </c>
      <c r="K8" s="7">
        <v>-115</v>
      </c>
      <c r="L8" s="7">
        <v>-115</v>
      </c>
      <c r="M8" s="15"/>
      <c r="N8" s="17">
        <v>110</v>
      </c>
      <c r="O8" s="16">
        <v>55</v>
      </c>
      <c r="P8" s="31">
        <v>60</v>
      </c>
      <c r="Q8" s="7">
        <v>-62.5</v>
      </c>
      <c r="R8" s="15"/>
      <c r="S8" s="17">
        <v>60</v>
      </c>
      <c r="T8" s="5">
        <v>170</v>
      </c>
      <c r="U8" s="16">
        <v>135</v>
      </c>
      <c r="V8" s="31">
        <v>140</v>
      </c>
      <c r="W8" s="7">
        <v>-142.5</v>
      </c>
      <c r="X8" s="15"/>
      <c r="Y8" s="17">
        <v>140</v>
      </c>
      <c r="Z8" s="32">
        <v>310</v>
      </c>
      <c r="AA8" s="3">
        <v>220.999</v>
      </c>
      <c r="AB8" s="3">
        <v>0</v>
      </c>
      <c r="AC8" s="17" t="s">
        <v>81</v>
      </c>
      <c r="AD8" s="2" t="s">
        <v>72</v>
      </c>
    </row>
    <row r="9" spans="1:30" x14ac:dyDescent="0.25">
      <c r="A9" s="1" t="s">
        <v>171</v>
      </c>
      <c r="B9" s="1" t="s">
        <v>311</v>
      </c>
      <c r="C9" s="4" t="s">
        <v>54</v>
      </c>
      <c r="D9" s="15" t="s">
        <v>67</v>
      </c>
      <c r="E9" s="4">
        <v>18</v>
      </c>
      <c r="F9" s="4" t="s">
        <v>68</v>
      </c>
      <c r="G9" s="4">
        <v>128.9</v>
      </c>
      <c r="H9" s="2" t="s">
        <v>60</v>
      </c>
      <c r="I9" s="2">
        <v>0.66700000000000004</v>
      </c>
      <c r="J9" s="16">
        <v>165</v>
      </c>
      <c r="K9" s="7">
        <v>-175</v>
      </c>
      <c r="L9" s="16">
        <v>180</v>
      </c>
      <c r="M9" s="15"/>
      <c r="N9" s="17">
        <v>180</v>
      </c>
      <c r="O9" s="16">
        <v>62.5</v>
      </c>
      <c r="P9" s="7">
        <v>-67.5</v>
      </c>
      <c r="Q9" s="7">
        <v>-67.5</v>
      </c>
      <c r="R9" s="15"/>
      <c r="S9" s="17">
        <v>62.5</v>
      </c>
      <c r="T9" s="5">
        <v>242.5</v>
      </c>
      <c r="U9" s="7">
        <v>-115</v>
      </c>
      <c r="V9" s="16">
        <v>122.5</v>
      </c>
      <c r="W9" s="16">
        <v>130</v>
      </c>
      <c r="X9" s="15"/>
      <c r="Y9" s="17">
        <v>130</v>
      </c>
      <c r="Z9" s="32">
        <v>372.5</v>
      </c>
      <c r="AA9" s="3">
        <v>248.45750000000001</v>
      </c>
      <c r="AB9" s="3">
        <v>0</v>
      </c>
      <c r="AC9" s="17" t="s">
        <v>75</v>
      </c>
      <c r="AD9" s="2" t="s">
        <v>72</v>
      </c>
    </row>
    <row r="10" spans="1:30" x14ac:dyDescent="0.25">
      <c r="A10" s="1" t="s">
        <v>171</v>
      </c>
      <c r="B10" s="1" t="s">
        <v>311</v>
      </c>
      <c r="C10" s="4" t="s">
        <v>28</v>
      </c>
      <c r="D10" s="15" t="s">
        <v>38</v>
      </c>
      <c r="E10" s="4">
        <v>20</v>
      </c>
      <c r="F10" s="4" t="s">
        <v>37</v>
      </c>
      <c r="G10" s="4">
        <v>60</v>
      </c>
      <c r="H10" s="2">
        <v>60</v>
      </c>
      <c r="I10" s="2">
        <v>0.98760000000000003</v>
      </c>
      <c r="J10" s="7">
        <v>-137.5</v>
      </c>
      <c r="K10" s="16">
        <v>145</v>
      </c>
      <c r="L10" s="16">
        <v>152.5</v>
      </c>
      <c r="M10" s="8">
        <v>155.5</v>
      </c>
      <c r="N10" s="17">
        <v>152.5</v>
      </c>
      <c r="O10" s="16">
        <v>67.5</v>
      </c>
      <c r="P10" s="16">
        <v>72.5</v>
      </c>
      <c r="Q10" s="15">
        <v>0</v>
      </c>
      <c r="R10" s="15"/>
      <c r="S10" s="17">
        <v>72.5</v>
      </c>
      <c r="T10" s="5">
        <v>225</v>
      </c>
      <c r="U10" s="16">
        <v>137.5</v>
      </c>
      <c r="V10" s="16">
        <v>145</v>
      </c>
      <c r="W10" s="16">
        <v>152.5</v>
      </c>
      <c r="X10" s="15"/>
      <c r="Y10" s="17">
        <v>152.5</v>
      </c>
      <c r="Z10" s="32">
        <v>377.5</v>
      </c>
      <c r="AA10" s="3">
        <v>372.81900000000002</v>
      </c>
      <c r="AB10" s="3">
        <v>0</v>
      </c>
      <c r="AC10" s="17" t="s">
        <v>77</v>
      </c>
      <c r="AD10" s="2" t="s">
        <v>72</v>
      </c>
    </row>
    <row r="11" spans="1:30" x14ac:dyDescent="0.25">
      <c r="A11" s="1" t="s">
        <v>171</v>
      </c>
      <c r="B11" s="1" t="s">
        <v>311</v>
      </c>
      <c r="C11" s="4" t="s">
        <v>28</v>
      </c>
      <c r="D11" s="15" t="s">
        <v>41</v>
      </c>
      <c r="E11" s="4">
        <v>22</v>
      </c>
      <c r="F11" s="4" t="s">
        <v>37</v>
      </c>
      <c r="G11" s="4">
        <v>57.3</v>
      </c>
      <c r="H11" s="2">
        <v>60</v>
      </c>
      <c r="I11" s="2">
        <v>1.0247999999999999</v>
      </c>
      <c r="J11" s="16">
        <v>150</v>
      </c>
      <c r="K11" s="16">
        <v>155</v>
      </c>
      <c r="L11" s="7">
        <v>-160</v>
      </c>
      <c r="M11" s="7">
        <v>-160.5</v>
      </c>
      <c r="N11" s="17">
        <v>155</v>
      </c>
      <c r="O11" s="16">
        <v>62.5</v>
      </c>
      <c r="P11" s="16">
        <v>65</v>
      </c>
      <c r="Q11" s="16">
        <v>67.5</v>
      </c>
      <c r="R11" s="15"/>
      <c r="S11" s="17">
        <v>67.5</v>
      </c>
      <c r="T11" s="5">
        <v>222.5</v>
      </c>
      <c r="U11" s="16">
        <v>145</v>
      </c>
      <c r="V11" s="16">
        <v>147.5</v>
      </c>
      <c r="W11" s="7">
        <v>-155</v>
      </c>
      <c r="X11" s="15"/>
      <c r="Y11" s="17">
        <v>147.5</v>
      </c>
      <c r="Z11" s="32">
        <v>370</v>
      </c>
      <c r="AA11" s="3">
        <v>379.17599999999999</v>
      </c>
      <c r="AB11" s="3">
        <v>0</v>
      </c>
      <c r="AC11" s="17" t="s">
        <v>76</v>
      </c>
      <c r="AD11" s="2" t="s">
        <v>72</v>
      </c>
    </row>
    <row r="12" spans="1:30" x14ac:dyDescent="0.25">
      <c r="A12" s="1" t="s">
        <v>171</v>
      </c>
      <c r="B12" s="1" t="s">
        <v>311</v>
      </c>
      <c r="C12" s="4" t="s">
        <v>28</v>
      </c>
      <c r="D12" s="15" t="s">
        <v>36</v>
      </c>
      <c r="E12" s="4">
        <v>22</v>
      </c>
      <c r="F12" s="4" t="s">
        <v>37</v>
      </c>
      <c r="G12" s="4">
        <v>58</v>
      </c>
      <c r="H12" s="2">
        <v>60</v>
      </c>
      <c r="I12" s="2">
        <v>1.0148999999999999</v>
      </c>
      <c r="J12" s="7">
        <v>-107.5</v>
      </c>
      <c r="K12" s="7">
        <v>-112.5</v>
      </c>
      <c r="L12" s="16">
        <v>112.5</v>
      </c>
      <c r="M12" s="15"/>
      <c r="N12" s="17">
        <v>112.5</v>
      </c>
      <c r="O12" s="16">
        <v>50</v>
      </c>
      <c r="P12" s="16">
        <v>52.5</v>
      </c>
      <c r="Q12" s="7">
        <v>-55</v>
      </c>
      <c r="R12" s="15"/>
      <c r="S12" s="17">
        <v>52.5</v>
      </c>
      <c r="T12" s="5">
        <v>165</v>
      </c>
      <c r="U12" s="16">
        <v>130</v>
      </c>
      <c r="V12" s="16">
        <v>135</v>
      </c>
      <c r="W12" s="16">
        <v>140</v>
      </c>
      <c r="X12" s="15"/>
      <c r="Y12" s="17">
        <v>140</v>
      </c>
      <c r="Z12" s="32">
        <v>305</v>
      </c>
      <c r="AA12" s="3">
        <v>309.54449999999997</v>
      </c>
      <c r="AB12" s="3">
        <v>0</v>
      </c>
      <c r="AC12" s="17" t="s">
        <v>78</v>
      </c>
      <c r="AD12" s="2" t="s">
        <v>72</v>
      </c>
    </row>
    <row r="13" spans="1:30" x14ac:dyDescent="0.25">
      <c r="A13" s="1" t="s">
        <v>171</v>
      </c>
      <c r="B13" s="1" t="s">
        <v>311</v>
      </c>
      <c r="C13" s="4" t="s">
        <v>43</v>
      </c>
      <c r="D13" s="15" t="s">
        <v>47</v>
      </c>
      <c r="E13" s="4">
        <v>20</v>
      </c>
      <c r="F13" s="4" t="s">
        <v>37</v>
      </c>
      <c r="G13" s="4">
        <v>73.7</v>
      </c>
      <c r="H13" s="2">
        <v>75</v>
      </c>
      <c r="I13" s="2">
        <v>0.84604999999999997</v>
      </c>
      <c r="J13" s="16">
        <v>117.5</v>
      </c>
      <c r="K13" s="16">
        <v>125</v>
      </c>
      <c r="L13" s="16">
        <v>135</v>
      </c>
      <c r="M13" s="15"/>
      <c r="N13" s="17">
        <v>135</v>
      </c>
      <c r="O13" s="16">
        <v>52.5</v>
      </c>
      <c r="P13" s="7">
        <v>-60</v>
      </c>
      <c r="Q13" s="7">
        <v>-60</v>
      </c>
      <c r="R13" s="15"/>
      <c r="S13" s="17">
        <v>52.5</v>
      </c>
      <c r="T13" s="5">
        <v>187.5</v>
      </c>
      <c r="U13" s="16">
        <v>142.5</v>
      </c>
      <c r="V13" s="16">
        <v>150</v>
      </c>
      <c r="W13" s="7">
        <v>-155</v>
      </c>
      <c r="X13" s="15"/>
      <c r="Y13" s="17">
        <v>150</v>
      </c>
      <c r="Z13" s="32">
        <v>337.5</v>
      </c>
      <c r="AA13" s="3">
        <v>285.541875</v>
      </c>
      <c r="AB13" s="3">
        <v>0</v>
      </c>
      <c r="AC13" s="17" t="s">
        <v>82</v>
      </c>
      <c r="AD13" s="2" t="s">
        <v>72</v>
      </c>
    </row>
    <row r="14" spans="1:30" x14ac:dyDescent="0.25">
      <c r="A14" s="1" t="s">
        <v>171</v>
      </c>
      <c r="B14" s="1" t="s">
        <v>311</v>
      </c>
      <c r="C14" s="4" t="s">
        <v>54</v>
      </c>
      <c r="D14" s="15" t="s">
        <v>58</v>
      </c>
      <c r="E14" s="4">
        <v>23</v>
      </c>
      <c r="F14" s="4" t="s">
        <v>37</v>
      </c>
      <c r="G14" s="4">
        <v>82.4</v>
      </c>
      <c r="H14" s="2">
        <v>82.5</v>
      </c>
      <c r="I14" s="2">
        <v>0.78710000000000002</v>
      </c>
      <c r="J14" s="16">
        <v>90</v>
      </c>
      <c r="K14" s="15">
        <v>0</v>
      </c>
      <c r="L14" s="15">
        <v>0</v>
      </c>
      <c r="M14" s="15"/>
      <c r="N14" s="17">
        <v>90</v>
      </c>
      <c r="O14" s="16">
        <v>57.5</v>
      </c>
      <c r="P14" s="7">
        <v>-62.5</v>
      </c>
      <c r="Q14" s="7">
        <v>-62.5</v>
      </c>
      <c r="R14" s="15"/>
      <c r="S14" s="17">
        <v>57.5</v>
      </c>
      <c r="T14" s="5">
        <v>147.5</v>
      </c>
      <c r="U14" s="16">
        <v>130</v>
      </c>
      <c r="V14" s="7">
        <v>-147.5</v>
      </c>
      <c r="W14" s="7">
        <v>-147.5</v>
      </c>
      <c r="X14" s="15"/>
      <c r="Y14" s="17">
        <v>130</v>
      </c>
      <c r="Z14" s="32">
        <v>277.5</v>
      </c>
      <c r="AA14" s="3">
        <v>218.42025000000001</v>
      </c>
      <c r="AB14" s="3">
        <v>0</v>
      </c>
      <c r="AC14" s="17" t="s">
        <v>93</v>
      </c>
      <c r="AD14" s="2" t="s">
        <v>72</v>
      </c>
    </row>
    <row r="15" spans="1:30" x14ac:dyDescent="0.25">
      <c r="A15" s="1" t="s">
        <v>171</v>
      </c>
      <c r="B15" s="1" t="s">
        <v>311</v>
      </c>
      <c r="C15" s="4" t="s">
        <v>54</v>
      </c>
      <c r="D15" s="15" t="s">
        <v>56</v>
      </c>
      <c r="E15" s="4">
        <v>23</v>
      </c>
      <c r="F15" s="4" t="s">
        <v>37</v>
      </c>
      <c r="G15" s="4">
        <v>77.8</v>
      </c>
      <c r="H15" s="2">
        <v>82.5</v>
      </c>
      <c r="I15" s="2">
        <v>0.81620000000000004</v>
      </c>
      <c r="J15" s="16">
        <v>75</v>
      </c>
      <c r="K15" s="16">
        <v>80</v>
      </c>
      <c r="L15" s="16">
        <v>87.5</v>
      </c>
      <c r="M15" s="15"/>
      <c r="N15" s="17">
        <v>87.5</v>
      </c>
      <c r="O15" s="16">
        <v>42.5</v>
      </c>
      <c r="P15" s="16">
        <v>47.5</v>
      </c>
      <c r="Q15" s="16">
        <v>52.5</v>
      </c>
      <c r="R15" s="15"/>
      <c r="S15" s="17">
        <v>52.5</v>
      </c>
      <c r="T15" s="5">
        <v>140</v>
      </c>
      <c r="U15" s="16">
        <v>105</v>
      </c>
      <c r="V15" s="7">
        <v>-112.5</v>
      </c>
      <c r="W15" s="16">
        <v>112.5</v>
      </c>
      <c r="X15" s="15"/>
      <c r="Y15" s="17">
        <v>112.5</v>
      </c>
      <c r="Z15" s="32">
        <v>252.5</v>
      </c>
      <c r="AA15" s="3">
        <v>206.09050000000002</v>
      </c>
      <c r="AB15" s="3">
        <v>0</v>
      </c>
      <c r="AC15" s="17" t="s">
        <v>92</v>
      </c>
      <c r="AD15" s="2" t="s">
        <v>72</v>
      </c>
    </row>
    <row r="16" spans="1:30" x14ac:dyDescent="0.25">
      <c r="A16" s="1" t="s">
        <v>171</v>
      </c>
      <c r="B16" s="1" t="s">
        <v>311</v>
      </c>
      <c r="C16" s="4" t="s">
        <v>54</v>
      </c>
      <c r="D16" s="15" t="s">
        <v>69</v>
      </c>
      <c r="E16" s="4">
        <v>20</v>
      </c>
      <c r="F16" s="4" t="s">
        <v>37</v>
      </c>
      <c r="G16" s="4">
        <v>96.2</v>
      </c>
      <c r="H16" s="2">
        <v>100</v>
      </c>
      <c r="I16" s="2">
        <v>0.72670000000000001</v>
      </c>
      <c r="J16" s="16">
        <v>165</v>
      </c>
      <c r="K16" s="7">
        <v>-175</v>
      </c>
      <c r="L16" s="7">
        <v>-175</v>
      </c>
      <c r="M16" s="15"/>
      <c r="N16" s="17">
        <v>165</v>
      </c>
      <c r="O16" s="16">
        <v>70</v>
      </c>
      <c r="P16" s="16">
        <v>75</v>
      </c>
      <c r="Q16" s="7">
        <v>-80</v>
      </c>
      <c r="R16" s="15"/>
      <c r="S16" s="17">
        <v>75</v>
      </c>
      <c r="T16" s="5">
        <v>240</v>
      </c>
      <c r="U16" s="16">
        <v>155</v>
      </c>
      <c r="V16" s="7">
        <v>-165</v>
      </c>
      <c r="W16" s="7">
        <v>-165</v>
      </c>
      <c r="X16" s="15"/>
      <c r="Y16" s="17">
        <v>155</v>
      </c>
      <c r="Z16" s="32">
        <v>395</v>
      </c>
      <c r="AA16" s="3">
        <v>287.04649999999998</v>
      </c>
      <c r="AB16" s="3">
        <v>0</v>
      </c>
      <c r="AC16" s="17" t="s">
        <v>83</v>
      </c>
      <c r="AD16" s="2" t="s">
        <v>72</v>
      </c>
    </row>
    <row r="17" spans="1:30" x14ac:dyDescent="0.25">
      <c r="A17" s="1" t="s">
        <v>171</v>
      </c>
      <c r="B17" s="1" t="s">
        <v>311</v>
      </c>
      <c r="C17" s="4" t="s">
        <v>28</v>
      </c>
      <c r="D17" s="15" t="s">
        <v>33</v>
      </c>
      <c r="E17" s="4">
        <v>32</v>
      </c>
      <c r="F17" s="4" t="s">
        <v>34</v>
      </c>
      <c r="G17" s="4">
        <v>51.8</v>
      </c>
      <c r="H17" s="2">
        <v>52</v>
      </c>
      <c r="I17" s="2">
        <v>1.111</v>
      </c>
      <c r="J17" s="16">
        <v>100</v>
      </c>
      <c r="K17" s="16">
        <v>115</v>
      </c>
      <c r="L17" s="7">
        <v>-125</v>
      </c>
      <c r="M17" s="15"/>
      <c r="N17" s="17">
        <v>115</v>
      </c>
      <c r="O17" s="16">
        <v>40</v>
      </c>
      <c r="P17" s="16">
        <v>45</v>
      </c>
      <c r="Q17" s="16">
        <v>47.5</v>
      </c>
      <c r="R17" s="15"/>
      <c r="S17" s="17">
        <v>47.5</v>
      </c>
      <c r="T17" s="5">
        <v>162.5</v>
      </c>
      <c r="U17" s="16">
        <v>110</v>
      </c>
      <c r="V17" s="16">
        <v>120</v>
      </c>
      <c r="W17" s="16">
        <v>130</v>
      </c>
      <c r="X17" s="15"/>
      <c r="Y17" s="17">
        <v>130</v>
      </c>
      <c r="Z17" s="32">
        <v>292.5</v>
      </c>
      <c r="AA17" s="3">
        <v>324.96749999999997</v>
      </c>
      <c r="AB17" s="3">
        <v>0</v>
      </c>
      <c r="AC17" s="17" t="s">
        <v>35</v>
      </c>
      <c r="AD17" s="2" t="s">
        <v>72</v>
      </c>
    </row>
    <row r="18" spans="1:30" x14ac:dyDescent="0.25">
      <c r="A18" s="1" t="s">
        <v>171</v>
      </c>
      <c r="B18" s="1" t="s">
        <v>311</v>
      </c>
      <c r="C18" s="4" t="s">
        <v>70</v>
      </c>
      <c r="D18" s="15" t="s">
        <v>41</v>
      </c>
      <c r="E18" s="4">
        <v>22</v>
      </c>
      <c r="F18" s="4" t="s">
        <v>34</v>
      </c>
      <c r="G18" s="4">
        <v>57.3</v>
      </c>
      <c r="H18" s="2">
        <v>60</v>
      </c>
      <c r="I18" s="2">
        <v>1.0247999999999999</v>
      </c>
      <c r="J18" s="16">
        <v>150</v>
      </c>
      <c r="K18" s="16">
        <v>155</v>
      </c>
      <c r="L18" s="7">
        <v>-160</v>
      </c>
      <c r="M18" s="15">
        <v>-160.5</v>
      </c>
      <c r="N18" s="17">
        <v>155</v>
      </c>
      <c r="O18" s="16">
        <v>62.5</v>
      </c>
      <c r="P18" s="16">
        <v>65</v>
      </c>
      <c r="Q18" s="16">
        <v>67.5</v>
      </c>
      <c r="R18" s="15"/>
      <c r="S18" s="17">
        <v>67.5</v>
      </c>
      <c r="T18" s="5">
        <v>222.5</v>
      </c>
      <c r="U18" s="16">
        <v>145</v>
      </c>
      <c r="V18" s="16">
        <v>147.5</v>
      </c>
      <c r="W18" s="7">
        <v>-155</v>
      </c>
      <c r="X18" s="15"/>
      <c r="Y18" s="17">
        <v>147.5</v>
      </c>
      <c r="Z18" s="32">
        <v>370</v>
      </c>
      <c r="AA18" s="3">
        <v>379.17599999999999</v>
      </c>
      <c r="AB18" s="3">
        <v>0</v>
      </c>
      <c r="AC18" s="17" t="s">
        <v>71</v>
      </c>
      <c r="AD18" s="2" t="s">
        <v>72</v>
      </c>
    </row>
    <row r="19" spans="1:30" x14ac:dyDescent="0.25">
      <c r="A19" s="1" t="s">
        <v>171</v>
      </c>
      <c r="B19" s="1" t="s">
        <v>311</v>
      </c>
      <c r="C19" s="4" t="s">
        <v>43</v>
      </c>
      <c r="D19" s="15" t="s">
        <v>48</v>
      </c>
      <c r="E19" s="4">
        <v>37</v>
      </c>
      <c r="F19" s="4" t="s">
        <v>34</v>
      </c>
      <c r="G19" s="4">
        <v>67</v>
      </c>
      <c r="H19" s="2">
        <v>67.5</v>
      </c>
      <c r="I19" s="2">
        <v>0.90490000000000004</v>
      </c>
      <c r="J19" s="16">
        <v>125</v>
      </c>
      <c r="K19" s="16">
        <v>135</v>
      </c>
      <c r="L19" s="7">
        <v>-140</v>
      </c>
      <c r="M19" s="15"/>
      <c r="N19" s="17">
        <v>135</v>
      </c>
      <c r="O19" s="16">
        <v>60</v>
      </c>
      <c r="P19" s="7">
        <v>-65</v>
      </c>
      <c r="Q19" s="7">
        <v>-65</v>
      </c>
      <c r="R19" s="15"/>
      <c r="S19" s="17">
        <v>60</v>
      </c>
      <c r="T19" s="5">
        <v>195</v>
      </c>
      <c r="U19" s="16">
        <v>130</v>
      </c>
      <c r="V19" s="7">
        <v>-140</v>
      </c>
      <c r="W19" s="7">
        <v>-140</v>
      </c>
      <c r="X19" s="15"/>
      <c r="Y19" s="17">
        <v>130</v>
      </c>
      <c r="Z19" s="32">
        <v>325</v>
      </c>
      <c r="AA19" s="3">
        <v>294.09250000000003</v>
      </c>
      <c r="AB19" s="3">
        <v>0</v>
      </c>
      <c r="AC19" s="17" t="s">
        <v>49</v>
      </c>
      <c r="AD19" s="2" t="s">
        <v>72</v>
      </c>
    </row>
    <row r="20" spans="1:30" x14ac:dyDescent="0.25">
      <c r="A20" s="1" t="s">
        <v>171</v>
      </c>
      <c r="B20" s="1" t="s">
        <v>311</v>
      </c>
      <c r="C20" s="4" t="s">
        <v>43</v>
      </c>
      <c r="D20" s="15" t="s">
        <v>52</v>
      </c>
      <c r="E20" s="4">
        <v>31</v>
      </c>
      <c r="F20" s="4" t="s">
        <v>34</v>
      </c>
      <c r="G20" s="4">
        <v>68.900000000000006</v>
      </c>
      <c r="H20" s="2">
        <v>75</v>
      </c>
      <c r="I20" s="2">
        <v>0.88624999999999998</v>
      </c>
      <c r="J20" s="16">
        <v>160</v>
      </c>
      <c r="K20" s="16">
        <v>170</v>
      </c>
      <c r="L20" s="7">
        <v>-180</v>
      </c>
      <c r="M20" s="15"/>
      <c r="N20" s="17">
        <v>170</v>
      </c>
      <c r="O20" s="16">
        <v>75</v>
      </c>
      <c r="P20" s="7">
        <v>-80</v>
      </c>
      <c r="Q20" s="16">
        <v>80</v>
      </c>
      <c r="R20" s="15"/>
      <c r="S20" s="17">
        <v>80</v>
      </c>
      <c r="T20" s="5">
        <v>250</v>
      </c>
      <c r="U20" s="16">
        <v>140</v>
      </c>
      <c r="V20" s="16">
        <v>150</v>
      </c>
      <c r="W20" s="7">
        <v>-160</v>
      </c>
      <c r="X20" s="15"/>
      <c r="Y20" s="17">
        <v>150</v>
      </c>
      <c r="Z20" s="32">
        <v>400</v>
      </c>
      <c r="AA20" s="3">
        <v>354.5</v>
      </c>
      <c r="AB20" s="3">
        <v>0</v>
      </c>
      <c r="AC20" s="17" t="s">
        <v>53</v>
      </c>
      <c r="AD20" s="2" t="s">
        <v>72</v>
      </c>
    </row>
    <row r="21" spans="1:30" x14ac:dyDescent="0.25">
      <c r="A21" s="1" t="s">
        <v>171</v>
      </c>
      <c r="B21" s="1" t="s">
        <v>311</v>
      </c>
      <c r="C21" s="4" t="s">
        <v>70</v>
      </c>
      <c r="D21" s="15" t="s">
        <v>63</v>
      </c>
      <c r="E21" s="4">
        <v>17</v>
      </c>
      <c r="F21" s="4" t="s">
        <v>34</v>
      </c>
      <c r="G21" s="4">
        <v>71.900000000000006</v>
      </c>
      <c r="H21" s="2">
        <v>75</v>
      </c>
      <c r="I21" s="2">
        <v>0.86034999999999995</v>
      </c>
      <c r="J21" s="16">
        <v>140</v>
      </c>
      <c r="K21" s="16">
        <v>150</v>
      </c>
      <c r="L21" s="16">
        <v>160</v>
      </c>
      <c r="M21" s="15"/>
      <c r="N21" s="17">
        <v>160</v>
      </c>
      <c r="O21" s="16">
        <v>60</v>
      </c>
      <c r="P21" s="7">
        <v>-67.5</v>
      </c>
      <c r="Q21" s="7">
        <v>-67.5</v>
      </c>
      <c r="R21" s="15"/>
      <c r="S21" s="17">
        <v>60</v>
      </c>
      <c r="T21" s="5">
        <v>220</v>
      </c>
      <c r="U21" s="16">
        <v>130</v>
      </c>
      <c r="V21" s="7">
        <v>-140</v>
      </c>
      <c r="W21" s="16">
        <v>140</v>
      </c>
      <c r="X21" s="15"/>
      <c r="Y21" s="17">
        <v>140</v>
      </c>
      <c r="Z21" s="32">
        <v>360</v>
      </c>
      <c r="AA21" s="3">
        <v>309.726</v>
      </c>
      <c r="AB21" s="3">
        <v>0</v>
      </c>
      <c r="AC21" s="17" t="s">
        <v>91</v>
      </c>
      <c r="AD21" s="2" t="s">
        <v>72</v>
      </c>
    </row>
    <row r="22" spans="1:30" x14ac:dyDescent="0.25">
      <c r="A22" s="1" t="s">
        <v>171</v>
      </c>
      <c r="B22" s="1" t="s">
        <v>311</v>
      </c>
      <c r="C22" s="4" t="s">
        <v>54</v>
      </c>
      <c r="D22" s="15" t="s">
        <v>61</v>
      </c>
      <c r="E22" s="4">
        <v>35</v>
      </c>
      <c r="F22" s="4" t="s">
        <v>34</v>
      </c>
      <c r="G22" s="4">
        <v>80.7</v>
      </c>
      <c r="H22" s="2">
        <v>82.5</v>
      </c>
      <c r="I22" s="2">
        <v>0.79735</v>
      </c>
      <c r="J22" s="16">
        <v>135</v>
      </c>
      <c r="K22" s="16">
        <v>140</v>
      </c>
      <c r="L22" s="16">
        <v>145</v>
      </c>
      <c r="M22" s="15"/>
      <c r="N22" s="17">
        <v>145</v>
      </c>
      <c r="O22" s="16">
        <v>72.5</v>
      </c>
      <c r="P22" s="16">
        <v>77.5</v>
      </c>
      <c r="Q22" s="16">
        <v>82.5</v>
      </c>
      <c r="R22" s="15"/>
      <c r="S22" s="17">
        <v>82.5</v>
      </c>
      <c r="T22" s="5">
        <v>227.5</v>
      </c>
      <c r="U22" s="16">
        <v>160</v>
      </c>
      <c r="V22" s="16">
        <v>170</v>
      </c>
      <c r="W22" s="16">
        <v>175</v>
      </c>
      <c r="X22" s="15"/>
      <c r="Y22" s="17">
        <v>175</v>
      </c>
      <c r="Z22" s="32">
        <v>402.5</v>
      </c>
      <c r="AA22" s="3">
        <v>320.93337500000001</v>
      </c>
      <c r="AB22" s="3">
        <v>0</v>
      </c>
      <c r="AC22" s="17" t="s">
        <v>62</v>
      </c>
      <c r="AD22" s="2" t="s">
        <v>72</v>
      </c>
    </row>
    <row r="23" spans="1:30" x14ac:dyDescent="0.25">
      <c r="A23" s="1" t="s">
        <v>171</v>
      </c>
      <c r="B23" s="1" t="s">
        <v>311</v>
      </c>
      <c r="C23" s="4" t="s">
        <v>70</v>
      </c>
      <c r="D23" s="15" t="s">
        <v>69</v>
      </c>
      <c r="E23" s="4">
        <v>20</v>
      </c>
      <c r="F23" s="4" t="s">
        <v>34</v>
      </c>
      <c r="G23" s="4">
        <v>96.2</v>
      </c>
      <c r="H23" s="2">
        <v>100</v>
      </c>
      <c r="I23" s="2">
        <v>0.72670000000000001</v>
      </c>
      <c r="J23" s="16">
        <v>165</v>
      </c>
      <c r="K23" s="7">
        <v>-175</v>
      </c>
      <c r="L23" s="7">
        <v>-175</v>
      </c>
      <c r="M23" s="15"/>
      <c r="N23" s="17">
        <v>165</v>
      </c>
      <c r="O23" s="16">
        <v>70</v>
      </c>
      <c r="P23" s="16">
        <v>75</v>
      </c>
      <c r="Q23" s="7">
        <v>-80</v>
      </c>
      <c r="R23" s="15"/>
      <c r="S23" s="17">
        <v>75</v>
      </c>
      <c r="T23" s="5">
        <v>240</v>
      </c>
      <c r="U23" s="16">
        <v>155</v>
      </c>
      <c r="V23" s="7">
        <v>-165</v>
      </c>
      <c r="W23" s="7">
        <v>-165</v>
      </c>
      <c r="X23" s="15"/>
      <c r="Y23" s="17">
        <v>155</v>
      </c>
      <c r="Z23" s="32">
        <v>395</v>
      </c>
      <c r="AA23" s="3">
        <v>287.04649999999998</v>
      </c>
      <c r="AB23" s="3">
        <v>0</v>
      </c>
      <c r="AC23" s="17" t="s">
        <v>84</v>
      </c>
      <c r="AD23" s="2" t="s">
        <v>72</v>
      </c>
    </row>
    <row r="24" spans="1:30" x14ac:dyDescent="0.25">
      <c r="A24" s="1" t="s">
        <v>171</v>
      </c>
      <c r="B24" s="1" t="s">
        <v>311</v>
      </c>
      <c r="C24" s="4" t="s">
        <v>54</v>
      </c>
      <c r="D24" s="15" t="s">
        <v>64</v>
      </c>
      <c r="E24" s="4">
        <v>30</v>
      </c>
      <c r="F24" s="4" t="s">
        <v>34</v>
      </c>
      <c r="G24" s="4">
        <v>103.1</v>
      </c>
      <c r="H24" s="2">
        <v>110</v>
      </c>
      <c r="I24" s="2">
        <v>0.70745000000000002</v>
      </c>
      <c r="J24" s="16">
        <v>145</v>
      </c>
      <c r="K24" s="31">
        <v>157.5</v>
      </c>
      <c r="L24" s="7">
        <v>-170</v>
      </c>
      <c r="M24" s="15"/>
      <c r="N24" s="17">
        <v>157.5</v>
      </c>
      <c r="O24" s="16">
        <v>115</v>
      </c>
      <c r="P24" s="16">
        <v>122.5</v>
      </c>
      <c r="Q24" s="31">
        <v>130</v>
      </c>
      <c r="R24" s="15"/>
      <c r="S24" s="17">
        <v>130</v>
      </c>
      <c r="T24" s="5">
        <v>287.5</v>
      </c>
      <c r="U24" s="16">
        <v>177.5</v>
      </c>
      <c r="V24" s="16">
        <v>192.5</v>
      </c>
      <c r="W24" s="31">
        <v>205</v>
      </c>
      <c r="X24" s="15"/>
      <c r="Y24" s="17">
        <v>205</v>
      </c>
      <c r="Z24" s="32">
        <v>492.5</v>
      </c>
      <c r="AA24" s="3">
        <v>348.41912500000001</v>
      </c>
      <c r="AB24" s="3">
        <v>0</v>
      </c>
      <c r="AC24" s="17" t="s">
        <v>85</v>
      </c>
      <c r="AD24" s="2" t="s">
        <v>72</v>
      </c>
    </row>
    <row r="25" spans="1:30" x14ac:dyDescent="0.25">
      <c r="A25" s="1" t="s">
        <v>171</v>
      </c>
      <c r="B25" s="1" t="s">
        <v>311</v>
      </c>
      <c r="C25" s="4" t="s">
        <v>43</v>
      </c>
      <c r="D25" s="15" t="s">
        <v>46</v>
      </c>
      <c r="E25" s="4">
        <v>40</v>
      </c>
      <c r="F25" s="4" t="s">
        <v>45</v>
      </c>
      <c r="G25" s="4">
        <v>66.400000000000006</v>
      </c>
      <c r="H25" s="2">
        <v>67.5</v>
      </c>
      <c r="I25" s="2">
        <v>0.9113</v>
      </c>
      <c r="J25" s="16">
        <v>110</v>
      </c>
      <c r="K25" s="16">
        <v>120</v>
      </c>
      <c r="L25" s="16">
        <v>130</v>
      </c>
      <c r="M25" s="15"/>
      <c r="N25" s="17">
        <v>130</v>
      </c>
      <c r="O25" s="16">
        <v>62.5</v>
      </c>
      <c r="P25" s="16">
        <v>65</v>
      </c>
      <c r="Q25" s="31">
        <v>67.5</v>
      </c>
      <c r="R25" s="15"/>
      <c r="S25" s="17">
        <v>67.5</v>
      </c>
      <c r="T25" s="5">
        <v>197.5</v>
      </c>
      <c r="U25" s="16">
        <v>125</v>
      </c>
      <c r="V25" s="16">
        <v>135</v>
      </c>
      <c r="W25" s="7">
        <v>-140</v>
      </c>
      <c r="X25" s="15"/>
      <c r="Y25" s="17">
        <v>135</v>
      </c>
      <c r="Z25" s="32">
        <v>332.5</v>
      </c>
      <c r="AA25" s="3">
        <v>303.00725</v>
      </c>
      <c r="AB25" s="3">
        <v>303.00725</v>
      </c>
      <c r="AC25" s="17" t="s">
        <v>86</v>
      </c>
      <c r="AD25" s="2" t="s">
        <v>72</v>
      </c>
    </row>
    <row r="26" spans="1:30" x14ac:dyDescent="0.25">
      <c r="A26" s="1" t="s">
        <v>171</v>
      </c>
      <c r="B26" s="1" t="s">
        <v>311</v>
      </c>
      <c r="C26" s="4" t="s">
        <v>43</v>
      </c>
      <c r="D26" s="15" t="s">
        <v>44</v>
      </c>
      <c r="E26" s="4">
        <v>41</v>
      </c>
      <c r="F26" s="4" t="s">
        <v>45</v>
      </c>
      <c r="G26" s="4">
        <v>62.6</v>
      </c>
      <c r="H26" s="2">
        <v>67.5</v>
      </c>
      <c r="I26" s="2">
        <v>0.95469999999999999</v>
      </c>
      <c r="J26" s="7">
        <v>-90</v>
      </c>
      <c r="K26" s="16">
        <v>100</v>
      </c>
      <c r="L26" s="31">
        <v>105</v>
      </c>
      <c r="M26" s="15"/>
      <c r="N26" s="17">
        <v>105</v>
      </c>
      <c r="O26" s="16">
        <v>42.5</v>
      </c>
      <c r="P26" s="31">
        <v>45</v>
      </c>
      <c r="Q26" s="16">
        <v>47.5</v>
      </c>
      <c r="R26" s="15"/>
      <c r="S26" s="17">
        <v>47.5</v>
      </c>
      <c r="T26" s="5">
        <v>152.5</v>
      </c>
      <c r="U26" s="7">
        <v>-105</v>
      </c>
      <c r="V26" s="16">
        <v>112.5</v>
      </c>
      <c r="W26" s="16">
        <v>115</v>
      </c>
      <c r="X26" s="15"/>
      <c r="Y26" s="17">
        <v>115</v>
      </c>
      <c r="Z26" s="32">
        <v>267.5</v>
      </c>
      <c r="AA26" s="3">
        <v>255.38225</v>
      </c>
      <c r="AB26" s="3">
        <v>257.93607250000002</v>
      </c>
      <c r="AC26" s="17" t="s">
        <v>87</v>
      </c>
      <c r="AD26" s="2" t="s">
        <v>72</v>
      </c>
    </row>
    <row r="27" spans="1:30" x14ac:dyDescent="0.25">
      <c r="A27" s="1" t="s">
        <v>171</v>
      </c>
      <c r="B27" s="1" t="s">
        <v>311</v>
      </c>
      <c r="C27" s="4" t="s">
        <v>28</v>
      </c>
      <c r="D27" s="15" t="s">
        <v>31</v>
      </c>
      <c r="E27" s="4">
        <v>47</v>
      </c>
      <c r="F27" s="4" t="s">
        <v>32</v>
      </c>
      <c r="G27" s="4">
        <v>49.9</v>
      </c>
      <c r="H27" s="2">
        <v>52</v>
      </c>
      <c r="I27" s="2">
        <v>1.1440999999999999</v>
      </c>
      <c r="J27" s="16">
        <v>77.5</v>
      </c>
      <c r="K27" s="16">
        <v>80</v>
      </c>
      <c r="L27" s="31">
        <v>82.5</v>
      </c>
      <c r="M27" s="15"/>
      <c r="N27" s="17">
        <v>82.5</v>
      </c>
      <c r="O27" s="16">
        <v>42.5</v>
      </c>
      <c r="P27" s="31">
        <v>45</v>
      </c>
      <c r="Q27" s="7">
        <v>-47.5</v>
      </c>
      <c r="R27" s="15"/>
      <c r="S27" s="17">
        <v>45</v>
      </c>
      <c r="T27" s="5">
        <v>127.5</v>
      </c>
      <c r="U27" s="16">
        <v>82.5</v>
      </c>
      <c r="V27" s="16">
        <v>87.5</v>
      </c>
      <c r="W27" s="31">
        <v>90</v>
      </c>
      <c r="X27" s="15"/>
      <c r="Y27" s="17">
        <v>90</v>
      </c>
      <c r="Z27" s="32">
        <v>217.5</v>
      </c>
      <c r="AA27" s="3">
        <v>248.84174999999999</v>
      </c>
      <c r="AB27" s="3">
        <v>269.24677350000002</v>
      </c>
      <c r="AC27" s="17" t="s">
        <v>88</v>
      </c>
      <c r="AD27" s="2" t="s">
        <v>72</v>
      </c>
    </row>
    <row r="28" spans="1:30" x14ac:dyDescent="0.25">
      <c r="A28" s="1" t="s">
        <v>171</v>
      </c>
      <c r="B28" s="1" t="s">
        <v>311</v>
      </c>
      <c r="C28" s="4" t="s">
        <v>43</v>
      </c>
      <c r="D28" s="15" t="s">
        <v>50</v>
      </c>
      <c r="E28" s="4">
        <v>51</v>
      </c>
      <c r="F28" s="4" t="s">
        <v>51</v>
      </c>
      <c r="G28" s="4">
        <v>69.900000000000006</v>
      </c>
      <c r="H28" s="2">
        <v>75</v>
      </c>
      <c r="I28" s="2">
        <v>0.87729999999999997</v>
      </c>
      <c r="J28" s="16">
        <v>150</v>
      </c>
      <c r="K28" s="16">
        <v>157.5</v>
      </c>
      <c r="L28" s="31">
        <v>161</v>
      </c>
      <c r="M28" s="15"/>
      <c r="N28" s="17">
        <v>161</v>
      </c>
      <c r="O28" s="16">
        <v>90</v>
      </c>
      <c r="P28" s="16">
        <v>97.5</v>
      </c>
      <c r="Q28" s="16">
        <v>100</v>
      </c>
      <c r="R28" s="15"/>
      <c r="S28" s="17">
        <v>100</v>
      </c>
      <c r="T28" s="5">
        <v>261</v>
      </c>
      <c r="U28" s="16">
        <v>172.5</v>
      </c>
      <c r="V28" s="16">
        <v>182.5</v>
      </c>
      <c r="W28" s="31">
        <v>190</v>
      </c>
      <c r="X28" s="15"/>
      <c r="Y28" s="17">
        <v>190</v>
      </c>
      <c r="Z28" s="32">
        <v>451</v>
      </c>
      <c r="AA28" s="3">
        <v>395.66229999999996</v>
      </c>
      <c r="AB28" s="3">
        <v>453.82465809999997</v>
      </c>
      <c r="AC28" s="17" t="s">
        <v>89</v>
      </c>
      <c r="AD28" s="2" t="s">
        <v>72</v>
      </c>
    </row>
    <row r="29" spans="1:30" x14ac:dyDescent="0.25">
      <c r="A29" s="1" t="s">
        <v>171</v>
      </c>
      <c r="B29" s="1" t="s">
        <v>311</v>
      </c>
      <c r="C29" s="4" t="s">
        <v>54</v>
      </c>
      <c r="D29" s="15" t="s">
        <v>65</v>
      </c>
      <c r="E29" s="4">
        <v>57</v>
      </c>
      <c r="F29" s="4" t="s">
        <v>66</v>
      </c>
      <c r="G29" s="4">
        <v>92.1</v>
      </c>
      <c r="H29" s="2">
        <v>100</v>
      </c>
      <c r="I29" s="2">
        <v>0.74</v>
      </c>
      <c r="J29" s="16">
        <v>145</v>
      </c>
      <c r="K29" s="16">
        <v>155</v>
      </c>
      <c r="L29" s="31">
        <v>165</v>
      </c>
      <c r="M29" s="15"/>
      <c r="N29" s="17">
        <v>165</v>
      </c>
      <c r="O29" s="16">
        <v>105</v>
      </c>
      <c r="P29" s="16">
        <v>115</v>
      </c>
      <c r="Q29" s="31">
        <v>125</v>
      </c>
      <c r="R29" s="15"/>
      <c r="S29" s="17">
        <v>125</v>
      </c>
      <c r="T29" s="5">
        <v>290</v>
      </c>
      <c r="U29" s="16">
        <v>205</v>
      </c>
      <c r="V29" s="7">
        <v>-210</v>
      </c>
      <c r="W29" s="31">
        <v>212.5</v>
      </c>
      <c r="X29" s="15"/>
      <c r="Y29" s="17">
        <v>212.5</v>
      </c>
      <c r="Z29" s="32">
        <v>502.5</v>
      </c>
      <c r="AA29" s="3">
        <v>371.85</v>
      </c>
      <c r="AB29" s="3">
        <v>471.50580000000002</v>
      </c>
      <c r="AC29" s="17" t="s">
        <v>90</v>
      </c>
      <c r="AD29" s="2" t="s">
        <v>72</v>
      </c>
    </row>
    <row r="30" spans="1:30" ht="14.4" x14ac:dyDescent="0.3">
      <c r="A30" t="s">
        <v>94</v>
      </c>
      <c r="B30" s="1" t="s">
        <v>311</v>
      </c>
      <c r="C30" s="19" t="s">
        <v>28</v>
      </c>
      <c r="D30" s="21" t="s">
        <v>97</v>
      </c>
      <c r="E30" s="19">
        <v>14</v>
      </c>
      <c r="F30" s="19" t="s">
        <v>96</v>
      </c>
      <c r="G30" s="19">
        <v>46.5</v>
      </c>
      <c r="H30" s="20">
        <v>52</v>
      </c>
      <c r="I30" s="20">
        <v>1.0990500000000001</v>
      </c>
      <c r="J30" s="25">
        <v>107.5</v>
      </c>
      <c r="K30" s="25">
        <v>110</v>
      </c>
      <c r="L30" s="29">
        <v>115</v>
      </c>
      <c r="M30" s="21"/>
      <c r="N30" s="22">
        <f>L30</f>
        <v>115</v>
      </c>
      <c r="O30" s="25">
        <v>55</v>
      </c>
      <c r="P30" s="29">
        <v>60</v>
      </c>
      <c r="Q30" s="18">
        <v>-62.5</v>
      </c>
      <c r="R30" s="21"/>
      <c r="S30" s="22">
        <v>60</v>
      </c>
      <c r="T30" s="23">
        <v>175</v>
      </c>
      <c r="U30" s="25">
        <v>112.5</v>
      </c>
      <c r="V30" s="18">
        <v>-117.5</v>
      </c>
      <c r="W30" s="29">
        <v>117.5</v>
      </c>
      <c r="X30" s="21"/>
      <c r="Y30" s="22">
        <f>W30</f>
        <v>117.5</v>
      </c>
      <c r="Z30" s="33">
        <f t="shared" ref="Z30:Z61" si="0">N30+S30+Y30</f>
        <v>292.5</v>
      </c>
      <c r="AA30" s="24">
        <v>247.5795</v>
      </c>
      <c r="AB30" s="24">
        <v>0</v>
      </c>
      <c r="AC30" s="22" t="s">
        <v>174</v>
      </c>
      <c r="AD30" s="2" t="s">
        <v>72</v>
      </c>
    </row>
    <row r="31" spans="1:30" ht="14.4" x14ac:dyDescent="0.3">
      <c r="A31" t="s">
        <v>94</v>
      </c>
      <c r="B31" s="1" t="s">
        <v>311</v>
      </c>
      <c r="C31" s="19" t="s">
        <v>28</v>
      </c>
      <c r="D31" s="21" t="s">
        <v>95</v>
      </c>
      <c r="E31" s="19">
        <v>14</v>
      </c>
      <c r="F31" s="19" t="s">
        <v>96</v>
      </c>
      <c r="G31" s="19">
        <v>52.5</v>
      </c>
      <c r="H31" s="20">
        <v>56</v>
      </c>
      <c r="I31" s="20">
        <v>0.95625000000000004</v>
      </c>
      <c r="J31" s="25">
        <v>40</v>
      </c>
      <c r="K31" s="25">
        <v>45</v>
      </c>
      <c r="L31" s="25">
        <v>50</v>
      </c>
      <c r="M31" s="21"/>
      <c r="N31" s="22">
        <v>50</v>
      </c>
      <c r="O31" s="25">
        <v>25</v>
      </c>
      <c r="P31" s="25">
        <v>27.5</v>
      </c>
      <c r="Q31" s="18">
        <v>-30</v>
      </c>
      <c r="R31" s="21"/>
      <c r="S31" s="22">
        <v>27.5</v>
      </c>
      <c r="T31" s="23">
        <v>77.5</v>
      </c>
      <c r="U31" s="25">
        <v>70</v>
      </c>
      <c r="V31" s="25">
        <v>75</v>
      </c>
      <c r="W31" s="29">
        <v>80</v>
      </c>
      <c r="X31" s="21"/>
      <c r="Y31" s="22">
        <v>80</v>
      </c>
      <c r="Z31" s="33">
        <f t="shared" si="0"/>
        <v>157.5</v>
      </c>
      <c r="AA31" s="24">
        <v>150.609375</v>
      </c>
      <c r="AB31" s="24">
        <v>0</v>
      </c>
      <c r="AC31" s="22" t="s">
        <v>173</v>
      </c>
      <c r="AD31" s="2" t="s">
        <v>72</v>
      </c>
    </row>
    <row r="32" spans="1:30" ht="14.4" x14ac:dyDescent="0.3">
      <c r="A32" t="s">
        <v>94</v>
      </c>
      <c r="B32" s="1" t="s">
        <v>311</v>
      </c>
      <c r="C32" s="19" t="s">
        <v>43</v>
      </c>
      <c r="D32" s="21" t="s">
        <v>98</v>
      </c>
      <c r="E32" s="19">
        <v>15</v>
      </c>
      <c r="F32" s="19" t="s">
        <v>96</v>
      </c>
      <c r="G32" s="19">
        <v>79.099999999999994</v>
      </c>
      <c r="H32" s="20">
        <v>82.5</v>
      </c>
      <c r="I32" s="20">
        <v>0.66290000000000004</v>
      </c>
      <c r="J32" s="25">
        <v>160</v>
      </c>
      <c r="K32" s="29">
        <v>165</v>
      </c>
      <c r="L32" s="18">
        <v>-170</v>
      </c>
      <c r="M32" s="21"/>
      <c r="N32" s="22">
        <v>165</v>
      </c>
      <c r="O32" s="18">
        <v>-110</v>
      </c>
      <c r="P32" s="18">
        <v>-112.5</v>
      </c>
      <c r="Q32" s="29">
        <v>112.5</v>
      </c>
      <c r="R32" s="21"/>
      <c r="S32" s="22">
        <v>112.5</v>
      </c>
      <c r="T32" s="23">
        <v>277.5</v>
      </c>
      <c r="U32" s="18">
        <v>-180</v>
      </c>
      <c r="V32" s="25">
        <v>190</v>
      </c>
      <c r="W32" s="18">
        <v>-205</v>
      </c>
      <c r="X32" s="21"/>
      <c r="Y32" s="22">
        <v>190</v>
      </c>
      <c r="Z32" s="33">
        <f t="shared" si="0"/>
        <v>467.5</v>
      </c>
      <c r="AA32" s="24">
        <v>236.83725000000001</v>
      </c>
      <c r="AB32" s="24">
        <v>0</v>
      </c>
      <c r="AC32" s="22" t="s">
        <v>175</v>
      </c>
      <c r="AD32" s="2" t="s">
        <v>72</v>
      </c>
    </row>
    <row r="33" spans="1:30" ht="14.4" x14ac:dyDescent="0.3">
      <c r="A33" t="s">
        <v>94</v>
      </c>
      <c r="B33" s="1" t="s">
        <v>311</v>
      </c>
      <c r="C33" s="19" t="s">
        <v>43</v>
      </c>
      <c r="D33" s="21" t="s">
        <v>99</v>
      </c>
      <c r="E33" s="19">
        <v>16</v>
      </c>
      <c r="F33" s="19" t="s">
        <v>100</v>
      </c>
      <c r="G33" s="19">
        <v>78.8</v>
      </c>
      <c r="H33" s="20">
        <v>82.5</v>
      </c>
      <c r="I33" s="20">
        <v>0.66460000000000008</v>
      </c>
      <c r="J33" s="25">
        <v>160</v>
      </c>
      <c r="K33" s="25">
        <v>170</v>
      </c>
      <c r="L33" s="25">
        <v>175</v>
      </c>
      <c r="M33" s="21"/>
      <c r="N33" s="22">
        <v>175</v>
      </c>
      <c r="O33" s="25">
        <v>92.5</v>
      </c>
      <c r="P33" s="25">
        <v>100</v>
      </c>
      <c r="Q33" s="25">
        <v>105</v>
      </c>
      <c r="R33" s="21"/>
      <c r="S33" s="22">
        <v>105</v>
      </c>
      <c r="T33" s="23">
        <v>280</v>
      </c>
      <c r="U33" s="25">
        <v>185</v>
      </c>
      <c r="V33" s="18">
        <v>-195</v>
      </c>
      <c r="W33" s="25">
        <v>200</v>
      </c>
      <c r="X33" s="21"/>
      <c r="Y33" s="22">
        <v>200</v>
      </c>
      <c r="Z33" s="33">
        <f t="shared" si="0"/>
        <v>480</v>
      </c>
      <c r="AA33" s="24">
        <v>321.47212500000001</v>
      </c>
      <c r="AB33" s="24">
        <v>0</v>
      </c>
      <c r="AC33" s="22" t="s">
        <v>176</v>
      </c>
      <c r="AD33" s="2" t="s">
        <v>72</v>
      </c>
    </row>
    <row r="34" spans="1:30" ht="14.4" x14ac:dyDescent="0.3">
      <c r="A34" t="s">
        <v>101</v>
      </c>
      <c r="B34" s="1" t="s">
        <v>311</v>
      </c>
      <c r="C34" s="19" t="s">
        <v>43</v>
      </c>
      <c r="D34" s="21" t="s">
        <v>106</v>
      </c>
      <c r="E34" s="19">
        <v>18</v>
      </c>
      <c r="F34" s="19" t="s">
        <v>100</v>
      </c>
      <c r="G34" s="19">
        <v>124.5</v>
      </c>
      <c r="H34" s="20">
        <v>125</v>
      </c>
      <c r="I34" s="20">
        <v>0.54600000000000004</v>
      </c>
      <c r="J34" s="25">
        <v>150</v>
      </c>
      <c r="K34" s="25">
        <v>160</v>
      </c>
      <c r="L34" s="25">
        <v>182.5</v>
      </c>
      <c r="M34" s="21"/>
      <c r="N34" s="22">
        <v>182.5</v>
      </c>
      <c r="O34" s="25">
        <v>102.5</v>
      </c>
      <c r="P34" s="25">
        <v>110</v>
      </c>
      <c r="Q34" s="25">
        <v>115</v>
      </c>
      <c r="R34" s="21"/>
      <c r="S34" s="22">
        <v>115</v>
      </c>
      <c r="T34" s="23">
        <v>297.5</v>
      </c>
      <c r="U34" s="25">
        <v>195</v>
      </c>
      <c r="V34" s="25">
        <v>212.5</v>
      </c>
      <c r="W34" s="25">
        <v>225</v>
      </c>
      <c r="X34" s="21"/>
      <c r="Y34" s="22">
        <v>225</v>
      </c>
      <c r="Z34" s="33">
        <f t="shared" si="0"/>
        <v>522.5</v>
      </c>
      <c r="AA34" s="24">
        <v>415.65</v>
      </c>
      <c r="AB34" s="24">
        <v>0</v>
      </c>
      <c r="AC34" s="22" t="s">
        <v>177</v>
      </c>
      <c r="AD34" s="2" t="s">
        <v>72</v>
      </c>
    </row>
    <row r="35" spans="1:30" ht="14.4" x14ac:dyDescent="0.3">
      <c r="A35" t="s">
        <v>101</v>
      </c>
      <c r="B35" s="1" t="s">
        <v>311</v>
      </c>
      <c r="C35" s="19" t="s">
        <v>43</v>
      </c>
      <c r="D35" s="21" t="s">
        <v>103</v>
      </c>
      <c r="E35" s="19">
        <v>17</v>
      </c>
      <c r="F35" s="19" t="s">
        <v>100</v>
      </c>
      <c r="G35" s="19">
        <v>139.4</v>
      </c>
      <c r="H35" s="20">
        <v>140</v>
      </c>
      <c r="I35" s="20">
        <v>0.53160000000000007</v>
      </c>
      <c r="J35" s="25">
        <v>245</v>
      </c>
      <c r="K35" s="25">
        <v>255</v>
      </c>
      <c r="L35" s="29">
        <v>265</v>
      </c>
      <c r="M35" s="21"/>
      <c r="N35" s="22">
        <v>265</v>
      </c>
      <c r="O35" s="25">
        <v>145</v>
      </c>
      <c r="P35" s="25">
        <v>145.5</v>
      </c>
      <c r="Q35" s="29">
        <v>155</v>
      </c>
      <c r="R35" s="21"/>
      <c r="S35" s="22">
        <v>155</v>
      </c>
      <c r="T35" s="23">
        <v>420</v>
      </c>
      <c r="U35" s="25">
        <v>275</v>
      </c>
      <c r="V35" s="29">
        <v>300</v>
      </c>
      <c r="W35" s="18">
        <v>-312.5</v>
      </c>
      <c r="X35" s="21"/>
      <c r="Y35" s="22">
        <v>300</v>
      </c>
      <c r="Z35" s="33">
        <f t="shared" si="0"/>
        <v>720</v>
      </c>
      <c r="AA35" s="24">
        <v>308.27375000000001</v>
      </c>
      <c r="AB35" s="24">
        <v>0</v>
      </c>
      <c r="AC35" s="22" t="s">
        <v>178</v>
      </c>
      <c r="AD35" s="2" t="s">
        <v>72</v>
      </c>
    </row>
    <row r="36" spans="1:30" ht="14.4" x14ac:dyDescent="0.3">
      <c r="A36" t="s">
        <v>101</v>
      </c>
      <c r="B36" s="1" t="s">
        <v>311</v>
      </c>
      <c r="C36" s="19" t="s">
        <v>43</v>
      </c>
      <c r="D36" s="21" t="s">
        <v>102</v>
      </c>
      <c r="E36" s="19">
        <v>17</v>
      </c>
      <c r="F36" s="19" t="s">
        <v>100</v>
      </c>
      <c r="G36" s="19">
        <v>157.4</v>
      </c>
      <c r="H36" s="20" t="s">
        <v>60</v>
      </c>
      <c r="I36" s="20">
        <v>0.51764999999999994</v>
      </c>
      <c r="J36" s="25">
        <v>125</v>
      </c>
      <c r="K36" s="25">
        <v>140</v>
      </c>
      <c r="L36" s="29">
        <v>152.5</v>
      </c>
      <c r="M36" s="21"/>
      <c r="N36" s="22">
        <v>152.5</v>
      </c>
      <c r="O36" s="25">
        <v>60</v>
      </c>
      <c r="P36" s="29">
        <v>72.5</v>
      </c>
      <c r="Q36" s="18">
        <v>-77.5</v>
      </c>
      <c r="R36" s="21"/>
      <c r="S36" s="22">
        <v>72.5</v>
      </c>
      <c r="T36" s="23">
        <v>225</v>
      </c>
      <c r="U36" s="25">
        <v>160</v>
      </c>
      <c r="V36" s="25">
        <v>170</v>
      </c>
      <c r="W36" s="29">
        <v>185</v>
      </c>
      <c r="X36" s="21"/>
      <c r="Y36" s="22">
        <v>185</v>
      </c>
      <c r="Z36" s="33">
        <f t="shared" si="0"/>
        <v>410</v>
      </c>
      <c r="AA36" s="24">
        <v>346.13499999999999</v>
      </c>
      <c r="AB36" s="24">
        <v>0</v>
      </c>
      <c r="AC36" s="22" t="s">
        <v>179</v>
      </c>
      <c r="AD36" s="2" t="s">
        <v>72</v>
      </c>
    </row>
    <row r="37" spans="1:30" ht="14.4" x14ac:dyDescent="0.3">
      <c r="A37" t="s">
        <v>94</v>
      </c>
      <c r="B37" s="1" t="s">
        <v>311</v>
      </c>
      <c r="C37" s="19" t="s">
        <v>28</v>
      </c>
      <c r="D37" s="21" t="s">
        <v>104</v>
      </c>
      <c r="E37" s="19">
        <v>18</v>
      </c>
      <c r="F37" s="19" t="s">
        <v>42</v>
      </c>
      <c r="G37" s="19">
        <v>57.5</v>
      </c>
      <c r="H37" s="20">
        <v>60</v>
      </c>
      <c r="I37" s="20">
        <v>0.86870000000000003</v>
      </c>
      <c r="J37" s="25">
        <v>80</v>
      </c>
      <c r="K37" s="18">
        <v>-85</v>
      </c>
      <c r="L37" s="25">
        <v>85</v>
      </c>
      <c r="M37" s="21"/>
      <c r="N37" s="22">
        <v>85</v>
      </c>
      <c r="O37" s="25">
        <v>55</v>
      </c>
      <c r="P37" s="25">
        <v>65</v>
      </c>
      <c r="Q37" s="18">
        <v>-75</v>
      </c>
      <c r="R37" s="21"/>
      <c r="S37" s="22">
        <v>65</v>
      </c>
      <c r="T37" s="23">
        <v>150</v>
      </c>
      <c r="U37" s="25">
        <v>120</v>
      </c>
      <c r="V37" s="25">
        <v>125</v>
      </c>
      <c r="W37" s="25">
        <v>135</v>
      </c>
      <c r="X37" s="21"/>
      <c r="Y37" s="22">
        <v>135</v>
      </c>
      <c r="Z37" s="33">
        <f t="shared" si="0"/>
        <v>285</v>
      </c>
      <c r="AA37" s="24">
        <v>325.77737500000001</v>
      </c>
      <c r="AB37" s="24">
        <v>368.12843375</v>
      </c>
      <c r="AC37" s="22" t="s">
        <v>180</v>
      </c>
      <c r="AD37" s="2" t="s">
        <v>72</v>
      </c>
    </row>
    <row r="38" spans="1:30" ht="14.4" x14ac:dyDescent="0.3">
      <c r="A38" t="s">
        <v>94</v>
      </c>
      <c r="B38" s="1" t="s">
        <v>311</v>
      </c>
      <c r="C38" s="19" t="s">
        <v>28</v>
      </c>
      <c r="D38" s="21" t="s">
        <v>105</v>
      </c>
      <c r="E38" s="19">
        <v>18</v>
      </c>
      <c r="F38" s="19" t="s">
        <v>42</v>
      </c>
      <c r="G38" s="19">
        <v>74.900000000000006</v>
      </c>
      <c r="H38" s="20">
        <v>75</v>
      </c>
      <c r="I38" s="20">
        <v>0.69274999999999998</v>
      </c>
      <c r="J38" s="18">
        <v>-155</v>
      </c>
      <c r="K38" s="25">
        <v>165</v>
      </c>
      <c r="L38" s="18">
        <v>-175</v>
      </c>
      <c r="M38" s="21"/>
      <c r="N38" s="22">
        <v>165</v>
      </c>
      <c r="O38" s="25">
        <v>80</v>
      </c>
      <c r="P38" s="18">
        <v>-90</v>
      </c>
      <c r="Q38" s="18">
        <v>-90</v>
      </c>
      <c r="R38" s="21"/>
      <c r="S38" s="22">
        <v>80</v>
      </c>
      <c r="T38" s="23">
        <v>245</v>
      </c>
      <c r="U38" s="25">
        <v>200</v>
      </c>
      <c r="V38" s="18">
        <v>-215</v>
      </c>
      <c r="W38" s="18">
        <v>-215</v>
      </c>
      <c r="X38" s="21"/>
      <c r="Y38" s="22">
        <v>200</v>
      </c>
      <c r="Z38" s="33">
        <f t="shared" si="0"/>
        <v>445</v>
      </c>
      <c r="AA38" s="24">
        <v>404.255</v>
      </c>
      <c r="AB38" s="24">
        <v>0</v>
      </c>
      <c r="AC38" s="22" t="s">
        <v>181</v>
      </c>
      <c r="AD38" s="2" t="s">
        <v>72</v>
      </c>
    </row>
    <row r="39" spans="1:30" ht="14.4" x14ac:dyDescent="0.3">
      <c r="A39" t="s">
        <v>94</v>
      </c>
      <c r="B39" s="1" t="s">
        <v>311</v>
      </c>
      <c r="C39" s="19" t="s">
        <v>43</v>
      </c>
      <c r="D39" s="21" t="s">
        <v>108</v>
      </c>
      <c r="E39" s="19">
        <v>19</v>
      </c>
      <c r="F39" s="19" t="s">
        <v>42</v>
      </c>
      <c r="G39" s="19">
        <v>89.7</v>
      </c>
      <c r="H39" s="20">
        <v>90</v>
      </c>
      <c r="I39" s="20">
        <v>0.61299999999999999</v>
      </c>
      <c r="J39" s="18">
        <v>-220</v>
      </c>
      <c r="K39" s="25">
        <v>240</v>
      </c>
      <c r="L39" s="18">
        <v>-260</v>
      </c>
      <c r="M39" s="21"/>
      <c r="N39" s="22">
        <v>240</v>
      </c>
      <c r="O39" s="25">
        <v>150</v>
      </c>
      <c r="P39" s="25">
        <v>157.5</v>
      </c>
      <c r="Q39" s="18">
        <v>-165</v>
      </c>
      <c r="R39" s="21"/>
      <c r="S39" s="22">
        <v>157.5</v>
      </c>
      <c r="T39" s="23">
        <v>397.5</v>
      </c>
      <c r="U39" s="25">
        <v>200</v>
      </c>
      <c r="V39" s="25">
        <v>220</v>
      </c>
      <c r="W39" s="18">
        <v>-240</v>
      </c>
      <c r="X39" s="21"/>
      <c r="Y39" s="22">
        <v>220</v>
      </c>
      <c r="Z39" s="33">
        <f t="shared" si="0"/>
        <v>617.5</v>
      </c>
      <c r="AA39" s="24">
        <v>320.78179999999998</v>
      </c>
      <c r="AB39" s="24">
        <v>338.42479899999995</v>
      </c>
      <c r="AC39" s="22" t="s">
        <v>182</v>
      </c>
      <c r="AD39" s="2" t="s">
        <v>72</v>
      </c>
    </row>
    <row r="40" spans="1:30" ht="14.4" x14ac:dyDescent="0.3">
      <c r="A40" t="s">
        <v>94</v>
      </c>
      <c r="B40" s="1" t="s">
        <v>311</v>
      </c>
      <c r="C40" s="19" t="s">
        <v>28</v>
      </c>
      <c r="D40" s="21" t="s">
        <v>113</v>
      </c>
      <c r="E40" s="19">
        <v>21</v>
      </c>
      <c r="F40" s="19" t="s">
        <v>110</v>
      </c>
      <c r="G40" s="19">
        <v>67.5</v>
      </c>
      <c r="H40" s="20">
        <v>67.5</v>
      </c>
      <c r="I40" s="20">
        <v>0.74839999999999995</v>
      </c>
      <c r="J40" s="25">
        <v>125</v>
      </c>
      <c r="K40" s="25">
        <v>160</v>
      </c>
      <c r="L40" s="25">
        <v>170</v>
      </c>
      <c r="M40" s="21"/>
      <c r="N40" s="22">
        <v>170</v>
      </c>
      <c r="O40" s="25">
        <v>100</v>
      </c>
      <c r="P40" s="18">
        <v>-105</v>
      </c>
      <c r="Q40" s="25">
        <v>107.5</v>
      </c>
      <c r="R40" s="21"/>
      <c r="S40" s="22">
        <v>107.5</v>
      </c>
      <c r="T40" s="23">
        <v>277.5</v>
      </c>
      <c r="U40" s="18">
        <v>-170</v>
      </c>
      <c r="V40" s="18">
        <v>-170</v>
      </c>
      <c r="W40" s="25">
        <v>185</v>
      </c>
      <c r="X40" s="21"/>
      <c r="Y40" s="22">
        <v>185</v>
      </c>
      <c r="Z40" s="33">
        <f t="shared" si="0"/>
        <v>462.5</v>
      </c>
      <c r="AA40" s="24">
        <v>422.08249999999998</v>
      </c>
      <c r="AB40" s="24">
        <v>0</v>
      </c>
      <c r="AC40" s="22" t="s">
        <v>183</v>
      </c>
      <c r="AD40" s="2" t="s">
        <v>72</v>
      </c>
    </row>
    <row r="41" spans="1:30" ht="14.4" x14ac:dyDescent="0.3">
      <c r="A41" t="s">
        <v>94</v>
      </c>
      <c r="B41" s="1" t="s">
        <v>311</v>
      </c>
      <c r="C41" s="19" t="s">
        <v>28</v>
      </c>
      <c r="D41" s="21" t="s">
        <v>109</v>
      </c>
      <c r="E41" s="19">
        <v>20</v>
      </c>
      <c r="F41" s="19" t="s">
        <v>110</v>
      </c>
      <c r="G41" s="19">
        <v>61.8</v>
      </c>
      <c r="H41" s="20">
        <v>67.5</v>
      </c>
      <c r="I41" s="20">
        <v>0.80970000000000009</v>
      </c>
      <c r="J41" s="25">
        <v>105</v>
      </c>
      <c r="K41" s="25">
        <v>110</v>
      </c>
      <c r="L41" s="18">
        <v>-120</v>
      </c>
      <c r="M41" s="21"/>
      <c r="N41" s="22">
        <v>110</v>
      </c>
      <c r="O41" s="25">
        <v>50</v>
      </c>
      <c r="P41" s="25">
        <v>57.5</v>
      </c>
      <c r="Q41" s="25">
        <v>60</v>
      </c>
      <c r="R41" s="21"/>
      <c r="S41" s="22">
        <v>60</v>
      </c>
      <c r="T41" s="23">
        <v>170</v>
      </c>
      <c r="U41" s="25">
        <v>110</v>
      </c>
      <c r="V41" s="25">
        <v>115</v>
      </c>
      <c r="W41" s="25">
        <v>122.5</v>
      </c>
      <c r="X41" s="21"/>
      <c r="Y41" s="22">
        <v>122.5</v>
      </c>
      <c r="Z41" s="33">
        <f t="shared" si="0"/>
        <v>292.5</v>
      </c>
      <c r="AA41" s="24">
        <v>309.90575000000001</v>
      </c>
      <c r="AB41" s="24">
        <v>0</v>
      </c>
      <c r="AC41" s="22" t="s">
        <v>184</v>
      </c>
      <c r="AD41" s="2" t="s">
        <v>72</v>
      </c>
    </row>
    <row r="42" spans="1:30" ht="14.4" x14ac:dyDescent="0.3">
      <c r="A42" t="s">
        <v>94</v>
      </c>
      <c r="B42" s="1" t="s">
        <v>311</v>
      </c>
      <c r="C42" s="19" t="s">
        <v>28</v>
      </c>
      <c r="D42" s="21" t="s">
        <v>120</v>
      </c>
      <c r="E42" s="19">
        <v>23</v>
      </c>
      <c r="F42" s="19" t="s">
        <v>110</v>
      </c>
      <c r="G42" s="19">
        <v>74.2</v>
      </c>
      <c r="H42" s="20">
        <v>75</v>
      </c>
      <c r="I42" s="20">
        <v>0.69399999999999995</v>
      </c>
      <c r="J42" s="18">
        <v>-180</v>
      </c>
      <c r="K42" s="25">
        <v>180</v>
      </c>
      <c r="L42" s="25">
        <v>200</v>
      </c>
      <c r="M42" s="21"/>
      <c r="N42" s="22">
        <v>200</v>
      </c>
      <c r="O42" s="25">
        <v>120</v>
      </c>
      <c r="P42" s="25">
        <v>127.5</v>
      </c>
      <c r="Q42" s="25">
        <v>132.5</v>
      </c>
      <c r="R42" s="21"/>
      <c r="S42" s="22">
        <v>132.5</v>
      </c>
      <c r="T42" s="23">
        <v>332.5</v>
      </c>
      <c r="U42" s="25">
        <v>230</v>
      </c>
      <c r="V42" s="25">
        <v>245</v>
      </c>
      <c r="W42" s="25">
        <v>250</v>
      </c>
      <c r="X42" s="21"/>
      <c r="Y42" s="22">
        <v>250</v>
      </c>
      <c r="Z42" s="33">
        <f t="shared" si="0"/>
        <v>582.5</v>
      </c>
      <c r="AA42" s="24">
        <v>336.2715</v>
      </c>
      <c r="AB42" s="24">
        <v>0</v>
      </c>
      <c r="AC42" s="22" t="s">
        <v>185</v>
      </c>
      <c r="AD42" s="2" t="s">
        <v>72</v>
      </c>
    </row>
    <row r="43" spans="1:30" ht="14.4" x14ac:dyDescent="0.3">
      <c r="A43" t="s">
        <v>94</v>
      </c>
      <c r="B43" s="1" t="s">
        <v>311</v>
      </c>
      <c r="C43" s="19" t="s">
        <v>43</v>
      </c>
      <c r="D43" s="21" t="s">
        <v>111</v>
      </c>
      <c r="E43" s="19">
        <v>20</v>
      </c>
      <c r="F43" s="19" t="s">
        <v>110</v>
      </c>
      <c r="G43" s="19">
        <v>90</v>
      </c>
      <c r="H43" s="20">
        <v>90</v>
      </c>
      <c r="I43" s="20">
        <v>0.61185</v>
      </c>
      <c r="J43" s="25">
        <v>270</v>
      </c>
      <c r="K43" s="25">
        <v>290</v>
      </c>
      <c r="L43" s="21">
        <v>0</v>
      </c>
      <c r="M43" s="21"/>
      <c r="N43" s="22">
        <v>290</v>
      </c>
      <c r="O43" s="25">
        <v>145</v>
      </c>
      <c r="P43" s="25">
        <v>160</v>
      </c>
      <c r="Q43" s="21">
        <v>0</v>
      </c>
      <c r="R43" s="21"/>
      <c r="S43" s="22">
        <v>160</v>
      </c>
      <c r="T43" s="23">
        <v>450</v>
      </c>
      <c r="U43" s="25">
        <v>270</v>
      </c>
      <c r="V43" s="18">
        <v>-290</v>
      </c>
      <c r="W43" s="21">
        <v>0</v>
      </c>
      <c r="X43" s="21"/>
      <c r="Y43" s="22">
        <v>270</v>
      </c>
      <c r="Z43" s="33">
        <f t="shared" si="0"/>
        <v>720</v>
      </c>
      <c r="AA43" s="24">
        <v>319.00800000000004</v>
      </c>
      <c r="AB43" s="24">
        <v>0</v>
      </c>
      <c r="AC43" s="22" t="s">
        <v>186</v>
      </c>
      <c r="AD43" s="2" t="s">
        <v>72</v>
      </c>
    </row>
    <row r="44" spans="1:30" ht="14.4" x14ac:dyDescent="0.3">
      <c r="A44" t="s">
        <v>94</v>
      </c>
      <c r="B44" s="1" t="s">
        <v>311</v>
      </c>
      <c r="C44" s="19" t="s">
        <v>43</v>
      </c>
      <c r="D44" s="21" t="s">
        <v>115</v>
      </c>
      <c r="E44" s="19">
        <v>21</v>
      </c>
      <c r="F44" s="19" t="s">
        <v>110</v>
      </c>
      <c r="G44" s="19">
        <v>88.7</v>
      </c>
      <c r="H44" s="20">
        <v>90</v>
      </c>
      <c r="I44" s="20">
        <v>0.61685000000000001</v>
      </c>
      <c r="J44" s="25">
        <v>200</v>
      </c>
      <c r="K44" s="25">
        <v>215</v>
      </c>
      <c r="L44" s="25">
        <v>230</v>
      </c>
      <c r="M44" s="21"/>
      <c r="N44" s="22">
        <v>230</v>
      </c>
      <c r="O44" s="25">
        <v>130</v>
      </c>
      <c r="P44" s="25">
        <v>140</v>
      </c>
      <c r="Q44" s="25">
        <v>152.5</v>
      </c>
      <c r="R44" s="21"/>
      <c r="S44" s="22">
        <v>152.5</v>
      </c>
      <c r="T44" s="23">
        <v>382.5</v>
      </c>
      <c r="U44" s="25">
        <v>255</v>
      </c>
      <c r="V44" s="25">
        <v>280</v>
      </c>
      <c r="W44" s="25">
        <v>300</v>
      </c>
      <c r="X44" s="21"/>
      <c r="Y44" s="22">
        <v>300</v>
      </c>
      <c r="Z44" s="33">
        <f t="shared" si="0"/>
        <v>682.5</v>
      </c>
      <c r="AA44" s="24">
        <v>421.00012500000003</v>
      </c>
      <c r="AB44" s="24">
        <v>0</v>
      </c>
      <c r="AC44" s="22" t="s">
        <v>187</v>
      </c>
      <c r="AD44" s="2" t="s">
        <v>72</v>
      </c>
    </row>
    <row r="45" spans="1:30" ht="14.4" x14ac:dyDescent="0.3">
      <c r="A45" t="s">
        <v>94</v>
      </c>
      <c r="B45" s="1" t="s">
        <v>311</v>
      </c>
      <c r="C45" s="19" t="s">
        <v>54</v>
      </c>
      <c r="D45" s="21" t="s">
        <v>112</v>
      </c>
      <c r="E45" s="19">
        <v>20</v>
      </c>
      <c r="F45" s="19" t="s">
        <v>110</v>
      </c>
      <c r="G45" s="19">
        <v>96.5</v>
      </c>
      <c r="H45" s="20">
        <v>100</v>
      </c>
      <c r="I45" s="20">
        <v>0.59050000000000002</v>
      </c>
      <c r="J45" s="25">
        <v>245</v>
      </c>
      <c r="K45" s="25">
        <v>265</v>
      </c>
      <c r="L45" s="25">
        <v>280</v>
      </c>
      <c r="M45" s="21"/>
      <c r="N45" s="22">
        <v>280</v>
      </c>
      <c r="O45" s="25">
        <v>157.5</v>
      </c>
      <c r="P45" s="25">
        <v>170</v>
      </c>
      <c r="Q45" s="18">
        <v>-180</v>
      </c>
      <c r="R45" s="21"/>
      <c r="S45" s="22">
        <v>170</v>
      </c>
      <c r="T45" s="23">
        <v>450</v>
      </c>
      <c r="U45" s="25">
        <v>245</v>
      </c>
      <c r="V45" s="25">
        <v>260</v>
      </c>
      <c r="W45" s="25">
        <v>272.5</v>
      </c>
      <c r="X45" s="21"/>
      <c r="Y45" s="22">
        <v>272.5</v>
      </c>
      <c r="Z45" s="33">
        <f t="shared" si="0"/>
        <v>722.5</v>
      </c>
      <c r="AA45" s="24">
        <v>378.52749999999997</v>
      </c>
      <c r="AB45" s="24">
        <v>0</v>
      </c>
      <c r="AC45" s="22" t="s">
        <v>188</v>
      </c>
      <c r="AD45" s="2" t="s">
        <v>72</v>
      </c>
    </row>
    <row r="46" spans="1:30" ht="14.4" x14ac:dyDescent="0.3">
      <c r="A46" t="s">
        <v>94</v>
      </c>
      <c r="B46" s="1" t="s">
        <v>311</v>
      </c>
      <c r="C46" s="19" t="s">
        <v>54</v>
      </c>
      <c r="D46" s="21" t="s">
        <v>121</v>
      </c>
      <c r="E46" s="19">
        <v>23</v>
      </c>
      <c r="F46" s="19" t="s">
        <v>110</v>
      </c>
      <c r="G46" s="19">
        <v>96.7</v>
      </c>
      <c r="H46" s="20">
        <v>100</v>
      </c>
      <c r="I46" s="20">
        <v>0.58994999999999997</v>
      </c>
      <c r="J46" s="18">
        <v>-190</v>
      </c>
      <c r="K46" s="25">
        <v>202.5</v>
      </c>
      <c r="L46" s="25">
        <v>212.5</v>
      </c>
      <c r="M46" s="21"/>
      <c r="N46" s="22">
        <v>212.5</v>
      </c>
      <c r="O46" s="25">
        <v>115</v>
      </c>
      <c r="P46" s="25">
        <v>122.5</v>
      </c>
      <c r="Q46" s="18">
        <v>-127.5</v>
      </c>
      <c r="R46" s="21"/>
      <c r="S46" s="22">
        <v>122.5</v>
      </c>
      <c r="T46" s="23">
        <v>335</v>
      </c>
      <c r="U46" s="18">
        <v>-205</v>
      </c>
      <c r="V46" s="25">
        <v>220</v>
      </c>
      <c r="W46" s="25">
        <v>235</v>
      </c>
      <c r="X46" s="21"/>
      <c r="Y46" s="22">
        <v>235</v>
      </c>
      <c r="Z46" s="33">
        <f t="shared" si="0"/>
        <v>570</v>
      </c>
      <c r="AA46" s="24">
        <v>320.30099999999999</v>
      </c>
      <c r="AB46" s="24">
        <v>0</v>
      </c>
      <c r="AC46" s="22" t="s">
        <v>189</v>
      </c>
      <c r="AD46" s="2" t="s">
        <v>72</v>
      </c>
    </row>
    <row r="47" spans="1:30" ht="14.4" x14ac:dyDescent="0.3">
      <c r="A47" t="s">
        <v>101</v>
      </c>
      <c r="B47" s="1" t="s">
        <v>311</v>
      </c>
      <c r="C47" s="19" t="s">
        <v>28</v>
      </c>
      <c r="D47" s="21" t="s">
        <v>119</v>
      </c>
      <c r="E47" s="19">
        <v>22</v>
      </c>
      <c r="F47" s="19" t="s">
        <v>110</v>
      </c>
      <c r="G47" s="19">
        <v>108.4</v>
      </c>
      <c r="H47" s="20">
        <v>110</v>
      </c>
      <c r="I47" s="20">
        <v>0.56484999999999996</v>
      </c>
      <c r="J47" s="25">
        <v>380</v>
      </c>
      <c r="K47" s="25">
        <v>405</v>
      </c>
      <c r="L47" s="29">
        <v>415</v>
      </c>
      <c r="M47" s="21"/>
      <c r="N47" s="22">
        <v>415</v>
      </c>
      <c r="O47" s="18">
        <v>-210</v>
      </c>
      <c r="P47" s="25">
        <v>215</v>
      </c>
      <c r="Q47" s="29">
        <v>222.5</v>
      </c>
      <c r="R47" s="21"/>
      <c r="S47" s="22">
        <v>222.5</v>
      </c>
      <c r="T47" s="23">
        <v>637.5</v>
      </c>
      <c r="U47" s="25">
        <v>380</v>
      </c>
      <c r="V47" s="25">
        <v>405</v>
      </c>
      <c r="W47" s="29">
        <v>415</v>
      </c>
      <c r="X47" s="21"/>
      <c r="Y47" s="22">
        <v>415</v>
      </c>
      <c r="Z47" s="33">
        <f t="shared" si="0"/>
        <v>1052.5</v>
      </c>
      <c r="AA47" s="24">
        <v>290.29500000000002</v>
      </c>
      <c r="AB47" s="24">
        <v>302.77768500000002</v>
      </c>
      <c r="AC47" s="22" t="s">
        <v>190</v>
      </c>
      <c r="AD47" s="2" t="s">
        <v>72</v>
      </c>
    </row>
    <row r="48" spans="1:30" ht="14.4" x14ac:dyDescent="0.3">
      <c r="A48" t="s">
        <v>101</v>
      </c>
      <c r="B48" s="1" t="s">
        <v>311</v>
      </c>
      <c r="C48" s="19" t="s">
        <v>28</v>
      </c>
      <c r="D48" s="21" t="s">
        <v>116</v>
      </c>
      <c r="E48" s="19">
        <v>21</v>
      </c>
      <c r="F48" s="19" t="s">
        <v>110</v>
      </c>
      <c r="G48" s="19">
        <v>104.7</v>
      </c>
      <c r="H48" s="20">
        <v>110</v>
      </c>
      <c r="I48" s="20">
        <v>0.57125000000000004</v>
      </c>
      <c r="J48" s="25">
        <v>235</v>
      </c>
      <c r="K48" s="25">
        <v>250</v>
      </c>
      <c r="L48" s="25">
        <v>260</v>
      </c>
      <c r="M48" s="21"/>
      <c r="N48" s="22">
        <v>260</v>
      </c>
      <c r="O48" s="18">
        <v>-145</v>
      </c>
      <c r="P48" s="25">
        <v>150</v>
      </c>
      <c r="Q48" s="25">
        <v>157.5</v>
      </c>
      <c r="R48" s="21"/>
      <c r="S48" s="22">
        <v>157.5</v>
      </c>
      <c r="T48" s="23">
        <v>417.5</v>
      </c>
      <c r="U48" s="25">
        <v>250</v>
      </c>
      <c r="V48" s="25">
        <v>270</v>
      </c>
      <c r="W48" s="18">
        <v>-282.5</v>
      </c>
      <c r="X48" s="21"/>
      <c r="Y48" s="22">
        <v>270</v>
      </c>
      <c r="Z48" s="33">
        <f t="shared" si="0"/>
        <v>687.5</v>
      </c>
      <c r="AA48" s="24">
        <v>421.09875</v>
      </c>
      <c r="AB48" s="24">
        <v>0</v>
      </c>
      <c r="AC48" s="22" t="s">
        <v>191</v>
      </c>
      <c r="AD48" s="2" t="s">
        <v>72</v>
      </c>
    </row>
    <row r="49" spans="1:30" ht="14.4" x14ac:dyDescent="0.3">
      <c r="A49" t="s">
        <v>94</v>
      </c>
      <c r="B49" s="1" t="s">
        <v>311</v>
      </c>
      <c r="C49" s="19" t="s">
        <v>28</v>
      </c>
      <c r="D49" s="21" t="s">
        <v>122</v>
      </c>
      <c r="E49" s="19">
        <v>24</v>
      </c>
      <c r="F49" s="19" t="s">
        <v>39</v>
      </c>
      <c r="G49" s="19">
        <v>74.900000000000006</v>
      </c>
      <c r="H49" s="20">
        <v>75</v>
      </c>
      <c r="I49" s="20">
        <v>0.69274999999999998</v>
      </c>
      <c r="J49" s="25">
        <v>210</v>
      </c>
      <c r="K49" s="25">
        <v>220</v>
      </c>
      <c r="L49" s="18">
        <v>-225</v>
      </c>
      <c r="M49" s="21"/>
      <c r="N49" s="22">
        <v>220</v>
      </c>
      <c r="O49" s="18">
        <v>-130</v>
      </c>
      <c r="P49" s="25">
        <v>135</v>
      </c>
      <c r="Q49" s="18">
        <v>-140</v>
      </c>
      <c r="R49" s="21"/>
      <c r="S49" s="22">
        <v>135</v>
      </c>
      <c r="T49" s="23">
        <v>355</v>
      </c>
      <c r="U49" s="25">
        <v>245</v>
      </c>
      <c r="V49" s="18">
        <v>-260</v>
      </c>
      <c r="W49" s="21">
        <v>0</v>
      </c>
      <c r="X49" s="21"/>
      <c r="Y49" s="22">
        <v>245</v>
      </c>
      <c r="Z49" s="33">
        <f t="shared" si="0"/>
        <v>600</v>
      </c>
      <c r="AA49" s="24">
        <v>426.63625000000002</v>
      </c>
      <c r="AB49" s="24">
        <v>0</v>
      </c>
      <c r="AC49" s="22" t="s">
        <v>107</v>
      </c>
      <c r="AD49" s="2" t="s">
        <v>72</v>
      </c>
    </row>
    <row r="50" spans="1:30" ht="14.4" x14ac:dyDescent="0.3">
      <c r="A50" t="s">
        <v>94</v>
      </c>
      <c r="B50" s="1" t="s">
        <v>311</v>
      </c>
      <c r="C50" s="19" t="s">
        <v>70</v>
      </c>
      <c r="D50" s="21" t="s">
        <v>120</v>
      </c>
      <c r="E50" s="19">
        <v>23</v>
      </c>
      <c r="F50" s="19" t="s">
        <v>39</v>
      </c>
      <c r="G50" s="19">
        <v>74.2</v>
      </c>
      <c r="H50" s="20">
        <v>75</v>
      </c>
      <c r="I50" s="20">
        <v>0.69399999999999995</v>
      </c>
      <c r="J50" s="18">
        <v>-180</v>
      </c>
      <c r="K50" s="25">
        <v>180</v>
      </c>
      <c r="L50" s="25">
        <v>200</v>
      </c>
      <c r="M50" s="21"/>
      <c r="N50" s="22">
        <v>200</v>
      </c>
      <c r="O50" s="25">
        <v>120</v>
      </c>
      <c r="P50" s="25">
        <v>127.5</v>
      </c>
      <c r="Q50" s="25">
        <v>132.5</v>
      </c>
      <c r="R50" s="21"/>
      <c r="S50" s="22">
        <v>132.5</v>
      </c>
      <c r="T50" s="23">
        <v>332.5</v>
      </c>
      <c r="U50" s="25">
        <v>230</v>
      </c>
      <c r="V50" s="25">
        <v>245</v>
      </c>
      <c r="W50" s="25">
        <v>250</v>
      </c>
      <c r="X50" s="21"/>
      <c r="Y50" s="22">
        <v>250</v>
      </c>
      <c r="Z50" s="33">
        <f t="shared" si="0"/>
        <v>582.5</v>
      </c>
      <c r="AA50" s="24">
        <v>361.95825000000002</v>
      </c>
      <c r="AB50" s="24">
        <v>402.85953225000003</v>
      </c>
      <c r="AC50" s="22" t="s">
        <v>131</v>
      </c>
      <c r="AD50" s="2" t="s">
        <v>72</v>
      </c>
    </row>
    <row r="51" spans="1:30" ht="14.4" x14ac:dyDescent="0.3">
      <c r="A51" t="s">
        <v>94</v>
      </c>
      <c r="B51" s="1" t="s">
        <v>311</v>
      </c>
      <c r="C51" s="19" t="s">
        <v>43</v>
      </c>
      <c r="D51" s="21" t="s">
        <v>134</v>
      </c>
      <c r="E51" s="19">
        <v>29</v>
      </c>
      <c r="F51" s="19" t="s">
        <v>39</v>
      </c>
      <c r="G51" s="19">
        <v>82.2</v>
      </c>
      <c r="H51" s="20">
        <v>82.5</v>
      </c>
      <c r="I51" s="20">
        <v>0.64615</v>
      </c>
      <c r="J51" s="25">
        <v>212.5</v>
      </c>
      <c r="K51" s="25">
        <v>230</v>
      </c>
      <c r="L51" s="18">
        <v>-247.5</v>
      </c>
      <c r="M51" s="21"/>
      <c r="N51" s="22">
        <v>230</v>
      </c>
      <c r="O51" s="25">
        <v>120</v>
      </c>
      <c r="P51" s="25">
        <v>130</v>
      </c>
      <c r="Q51" s="18">
        <v>-135</v>
      </c>
      <c r="R51" s="21"/>
      <c r="S51" s="22">
        <v>130</v>
      </c>
      <c r="T51" s="23">
        <v>360</v>
      </c>
      <c r="U51" s="25">
        <v>225</v>
      </c>
      <c r="V51" s="25">
        <v>235</v>
      </c>
      <c r="W51" s="18">
        <v>-247.5</v>
      </c>
      <c r="X51" s="21"/>
      <c r="Y51" s="22">
        <v>235</v>
      </c>
      <c r="Z51" s="33">
        <f t="shared" si="0"/>
        <v>595</v>
      </c>
      <c r="AA51" s="24">
        <v>241.501</v>
      </c>
      <c r="AB51" s="24">
        <v>261.30408200000005</v>
      </c>
      <c r="AC51" s="22" t="s">
        <v>40</v>
      </c>
      <c r="AD51" s="2" t="s">
        <v>72</v>
      </c>
    </row>
    <row r="52" spans="1:30" ht="14.4" x14ac:dyDescent="0.3">
      <c r="A52" t="s">
        <v>94</v>
      </c>
      <c r="B52" s="1" t="s">
        <v>311</v>
      </c>
      <c r="C52" s="19" t="s">
        <v>54</v>
      </c>
      <c r="D52" s="21" t="s">
        <v>143</v>
      </c>
      <c r="E52" s="19">
        <v>35</v>
      </c>
      <c r="F52" s="19" t="s">
        <v>39</v>
      </c>
      <c r="G52" s="19">
        <v>89.5</v>
      </c>
      <c r="H52" s="20">
        <v>90</v>
      </c>
      <c r="I52" s="20">
        <v>0.61375000000000002</v>
      </c>
      <c r="J52" s="25">
        <v>255</v>
      </c>
      <c r="K52" s="25">
        <v>280</v>
      </c>
      <c r="L52" s="25">
        <v>295</v>
      </c>
      <c r="M52" s="21"/>
      <c r="N52" s="22">
        <v>295</v>
      </c>
      <c r="O52" s="25">
        <v>155</v>
      </c>
      <c r="P52" s="18">
        <v>-172.5</v>
      </c>
      <c r="Q52" s="25">
        <v>172.5</v>
      </c>
      <c r="R52" s="21"/>
      <c r="S52" s="22">
        <v>172.5</v>
      </c>
      <c r="T52" s="23">
        <v>467.5</v>
      </c>
      <c r="U52" s="25">
        <v>250</v>
      </c>
      <c r="V52" s="25">
        <v>285</v>
      </c>
      <c r="W52" s="25">
        <v>300</v>
      </c>
      <c r="X52" s="21"/>
      <c r="Y52" s="22">
        <v>300</v>
      </c>
      <c r="Z52" s="33">
        <f t="shared" si="0"/>
        <v>767.5</v>
      </c>
      <c r="AA52" s="24">
        <v>401.93075000000005</v>
      </c>
      <c r="AB52" s="24">
        <v>409.96936500000004</v>
      </c>
      <c r="AC52" s="22" t="s">
        <v>127</v>
      </c>
      <c r="AD52" s="2" t="s">
        <v>72</v>
      </c>
    </row>
    <row r="53" spans="1:30" ht="14.4" x14ac:dyDescent="0.3">
      <c r="A53" t="s">
        <v>94</v>
      </c>
      <c r="B53" s="1" t="s">
        <v>311</v>
      </c>
      <c r="C53" s="19" t="s">
        <v>70</v>
      </c>
      <c r="D53" s="21" t="s">
        <v>111</v>
      </c>
      <c r="E53" s="19">
        <v>20</v>
      </c>
      <c r="F53" s="19" t="s">
        <v>39</v>
      </c>
      <c r="G53" s="19">
        <v>90</v>
      </c>
      <c r="H53" s="20">
        <v>90</v>
      </c>
      <c r="I53" s="20">
        <v>0.61185</v>
      </c>
      <c r="J53" s="25">
        <v>270</v>
      </c>
      <c r="K53" s="25">
        <v>290</v>
      </c>
      <c r="L53" s="21">
        <v>0</v>
      </c>
      <c r="M53" s="21"/>
      <c r="N53" s="22">
        <v>290</v>
      </c>
      <c r="O53" s="25">
        <v>145</v>
      </c>
      <c r="P53" s="25">
        <v>160</v>
      </c>
      <c r="Q53" s="21">
        <v>0</v>
      </c>
      <c r="R53" s="21"/>
      <c r="S53" s="22">
        <v>160</v>
      </c>
      <c r="T53" s="23">
        <v>450</v>
      </c>
      <c r="U53" s="25">
        <v>270</v>
      </c>
      <c r="V53" s="18">
        <v>-290</v>
      </c>
      <c r="W53" s="21">
        <v>0</v>
      </c>
      <c r="X53" s="21"/>
      <c r="Y53" s="22">
        <v>270</v>
      </c>
      <c r="Z53" s="33">
        <f t="shared" si="0"/>
        <v>720</v>
      </c>
      <c r="AA53" s="24">
        <v>384.45925</v>
      </c>
      <c r="AB53" s="24">
        <v>0</v>
      </c>
      <c r="AC53" s="22" t="s">
        <v>133</v>
      </c>
      <c r="AD53" s="2" t="s">
        <v>72</v>
      </c>
    </row>
    <row r="54" spans="1:30" ht="14.4" x14ac:dyDescent="0.3">
      <c r="A54" t="s">
        <v>94</v>
      </c>
      <c r="B54" s="1" t="s">
        <v>311</v>
      </c>
      <c r="C54" s="19" t="s">
        <v>43</v>
      </c>
      <c r="D54" s="21" t="s">
        <v>137</v>
      </c>
      <c r="E54" s="19">
        <v>30</v>
      </c>
      <c r="F54" s="19" t="s">
        <v>39</v>
      </c>
      <c r="G54" s="19">
        <v>89.8</v>
      </c>
      <c r="H54" s="20">
        <v>90</v>
      </c>
      <c r="I54" s="20">
        <v>0.61260000000000003</v>
      </c>
      <c r="J54" s="25">
        <v>220</v>
      </c>
      <c r="K54" s="18">
        <v>-235</v>
      </c>
      <c r="L54" s="25">
        <v>235</v>
      </c>
      <c r="M54" s="21"/>
      <c r="N54" s="22">
        <v>235</v>
      </c>
      <c r="O54" s="25">
        <v>150</v>
      </c>
      <c r="P54" s="25">
        <v>160</v>
      </c>
      <c r="Q54" s="18">
        <v>-167.5</v>
      </c>
      <c r="R54" s="21"/>
      <c r="S54" s="22">
        <v>160</v>
      </c>
      <c r="T54" s="23">
        <v>395</v>
      </c>
      <c r="U54" s="25">
        <v>270</v>
      </c>
      <c r="V54" s="25">
        <v>285</v>
      </c>
      <c r="W54" s="25">
        <v>292.5</v>
      </c>
      <c r="X54" s="21"/>
      <c r="Y54" s="22">
        <v>292.5</v>
      </c>
      <c r="Z54" s="33">
        <f t="shared" si="0"/>
        <v>687.5</v>
      </c>
      <c r="AA54" s="24">
        <v>293.17599999999999</v>
      </c>
      <c r="AB54" s="24">
        <v>331.28887999999995</v>
      </c>
      <c r="AC54" s="22" t="s">
        <v>118</v>
      </c>
      <c r="AD54" s="2" t="s">
        <v>72</v>
      </c>
    </row>
    <row r="55" spans="1:30" ht="14.4" x14ac:dyDescent="0.3">
      <c r="A55" t="s">
        <v>94</v>
      </c>
      <c r="B55" s="1" t="s">
        <v>311</v>
      </c>
      <c r="C55" s="19" t="s">
        <v>43</v>
      </c>
      <c r="D55" s="21" t="s">
        <v>139</v>
      </c>
      <c r="E55" s="19">
        <v>32</v>
      </c>
      <c r="F55" s="19" t="s">
        <v>39</v>
      </c>
      <c r="G55" s="19">
        <v>87.2</v>
      </c>
      <c r="H55" s="20">
        <v>90</v>
      </c>
      <c r="I55" s="20">
        <v>0.623</v>
      </c>
      <c r="J55" s="25">
        <v>240</v>
      </c>
      <c r="K55" s="25">
        <v>260</v>
      </c>
      <c r="L55" s="25">
        <v>267.5</v>
      </c>
      <c r="M55" s="21"/>
      <c r="N55" s="22">
        <v>267.5</v>
      </c>
      <c r="O55" s="25">
        <v>120</v>
      </c>
      <c r="P55" s="25">
        <v>140</v>
      </c>
      <c r="Q55" s="25">
        <v>150</v>
      </c>
      <c r="R55" s="21"/>
      <c r="S55" s="22">
        <v>140</v>
      </c>
      <c r="T55" s="23">
        <v>407.5</v>
      </c>
      <c r="U55" s="25">
        <v>250</v>
      </c>
      <c r="V55" s="25">
        <v>260</v>
      </c>
      <c r="W55" s="25">
        <v>270</v>
      </c>
      <c r="X55" s="21"/>
      <c r="Y55" s="22">
        <v>270</v>
      </c>
      <c r="Z55" s="33">
        <f t="shared" si="0"/>
        <v>677.5</v>
      </c>
      <c r="AA55" s="24">
        <v>376.65600000000001</v>
      </c>
      <c r="AB55" s="24">
        <v>0</v>
      </c>
      <c r="AC55" s="22" t="s">
        <v>114</v>
      </c>
      <c r="AD55" s="2" t="s">
        <v>72</v>
      </c>
    </row>
    <row r="56" spans="1:30" ht="14.4" x14ac:dyDescent="0.3">
      <c r="A56" t="s">
        <v>94</v>
      </c>
      <c r="B56" s="1" t="s">
        <v>311</v>
      </c>
      <c r="C56" s="19" t="s">
        <v>43</v>
      </c>
      <c r="D56" s="21" t="s">
        <v>126</v>
      </c>
      <c r="E56" s="19">
        <v>26</v>
      </c>
      <c r="F56" s="19" t="s">
        <v>39</v>
      </c>
      <c r="G56" s="19">
        <v>87</v>
      </c>
      <c r="H56" s="20">
        <v>90</v>
      </c>
      <c r="I56" s="20">
        <v>0.62385000000000002</v>
      </c>
      <c r="J56" s="25">
        <v>210</v>
      </c>
      <c r="K56" s="25">
        <v>225</v>
      </c>
      <c r="L56" s="25">
        <v>240</v>
      </c>
      <c r="M56" s="21"/>
      <c r="N56" s="22">
        <v>240</v>
      </c>
      <c r="O56" s="25">
        <v>170</v>
      </c>
      <c r="P56" s="25">
        <v>180</v>
      </c>
      <c r="Q56" s="18">
        <v>-185</v>
      </c>
      <c r="R56" s="21"/>
      <c r="S56" s="22">
        <v>180</v>
      </c>
      <c r="T56" s="23">
        <v>420</v>
      </c>
      <c r="U56" s="25">
        <v>255</v>
      </c>
      <c r="V56" s="18">
        <v>-265</v>
      </c>
      <c r="W56" s="21">
        <v>0</v>
      </c>
      <c r="X56" s="21"/>
      <c r="Y56" s="22">
        <v>255</v>
      </c>
      <c r="Z56" s="33">
        <f t="shared" si="0"/>
        <v>675</v>
      </c>
      <c r="AA56" s="24">
        <v>471.05312500000002</v>
      </c>
      <c r="AB56" s="24">
        <v>0</v>
      </c>
      <c r="AC56" s="22" t="s">
        <v>117</v>
      </c>
      <c r="AD56" s="2" t="s">
        <v>72</v>
      </c>
    </row>
    <row r="57" spans="1:30" ht="14.4" x14ac:dyDescent="0.3">
      <c r="A57" t="s">
        <v>94</v>
      </c>
      <c r="B57" s="1" t="s">
        <v>311</v>
      </c>
      <c r="C57" s="19" t="s">
        <v>54</v>
      </c>
      <c r="D57" s="21" t="s">
        <v>123</v>
      </c>
      <c r="E57" s="19">
        <v>24</v>
      </c>
      <c r="F57" s="19" t="s">
        <v>39</v>
      </c>
      <c r="G57" s="19">
        <v>98.9</v>
      </c>
      <c r="H57" s="20">
        <v>100</v>
      </c>
      <c r="I57" s="20">
        <v>0.58535000000000004</v>
      </c>
      <c r="J57" s="25">
        <v>240</v>
      </c>
      <c r="K57" s="25">
        <v>262.5</v>
      </c>
      <c r="L57" s="25">
        <v>270</v>
      </c>
      <c r="M57" s="21"/>
      <c r="N57" s="22">
        <v>270</v>
      </c>
      <c r="O57" s="25">
        <v>140</v>
      </c>
      <c r="P57" s="18">
        <v>-150</v>
      </c>
      <c r="Q57" s="21">
        <v>0</v>
      </c>
      <c r="R57" s="21"/>
      <c r="S57" s="22">
        <v>140</v>
      </c>
      <c r="T57" s="23">
        <v>410</v>
      </c>
      <c r="U57" s="25">
        <v>280</v>
      </c>
      <c r="V57" s="25">
        <v>300</v>
      </c>
      <c r="W57" s="18">
        <v>-310</v>
      </c>
      <c r="X57" s="21"/>
      <c r="Y57" s="22">
        <v>300</v>
      </c>
      <c r="Z57" s="33">
        <f t="shared" si="0"/>
        <v>710</v>
      </c>
      <c r="AA57" s="24">
        <v>368.42399999999998</v>
      </c>
      <c r="AB57" s="24">
        <v>410.05591199999998</v>
      </c>
      <c r="AC57" s="22" t="s">
        <v>129</v>
      </c>
      <c r="AD57" s="2" t="s">
        <v>72</v>
      </c>
    </row>
    <row r="58" spans="1:30" ht="14.4" x14ac:dyDescent="0.3">
      <c r="A58" t="s">
        <v>101</v>
      </c>
      <c r="B58" s="1" t="s">
        <v>311</v>
      </c>
      <c r="C58" s="19" t="s">
        <v>70</v>
      </c>
      <c r="D58" s="21" t="s">
        <v>119</v>
      </c>
      <c r="E58" s="19">
        <v>22</v>
      </c>
      <c r="F58" s="19" t="s">
        <v>39</v>
      </c>
      <c r="G58" s="19">
        <v>108.4</v>
      </c>
      <c r="H58" s="20">
        <v>110</v>
      </c>
      <c r="I58" s="20">
        <v>0.56484999999999996</v>
      </c>
      <c r="J58" s="25">
        <v>380</v>
      </c>
      <c r="K58" s="25">
        <v>405</v>
      </c>
      <c r="L58" s="29">
        <v>415</v>
      </c>
      <c r="M58" s="21"/>
      <c r="N58" s="22">
        <v>415</v>
      </c>
      <c r="O58" s="18">
        <v>-210</v>
      </c>
      <c r="P58" s="25">
        <v>215</v>
      </c>
      <c r="Q58" s="25">
        <v>222.5</v>
      </c>
      <c r="R58" s="21"/>
      <c r="S58" s="22">
        <v>222.5</v>
      </c>
      <c r="T58" s="23">
        <v>637.5</v>
      </c>
      <c r="U58" s="25">
        <v>380</v>
      </c>
      <c r="V58" s="25">
        <v>405</v>
      </c>
      <c r="W58" s="29">
        <v>415</v>
      </c>
      <c r="X58" s="21"/>
      <c r="Y58" s="22">
        <v>415</v>
      </c>
      <c r="Z58" s="33">
        <f t="shared" si="0"/>
        <v>1052.5</v>
      </c>
      <c r="AA58" s="24">
        <v>348.328125</v>
      </c>
      <c r="AB58" s="24">
        <v>399.532359375</v>
      </c>
      <c r="AC58" s="22" t="s">
        <v>148</v>
      </c>
      <c r="AD58" s="2" t="s">
        <v>72</v>
      </c>
    </row>
    <row r="59" spans="1:30" ht="14.4" x14ac:dyDescent="0.3">
      <c r="A59" t="s">
        <v>101</v>
      </c>
      <c r="B59" s="1" t="s">
        <v>311</v>
      </c>
      <c r="C59" s="19" t="s">
        <v>28</v>
      </c>
      <c r="D59" s="21" t="s">
        <v>141</v>
      </c>
      <c r="E59" s="19">
        <v>32</v>
      </c>
      <c r="F59" s="19" t="s">
        <v>39</v>
      </c>
      <c r="G59" s="19">
        <v>107.2</v>
      </c>
      <c r="H59" s="20">
        <v>110</v>
      </c>
      <c r="I59" s="20">
        <v>0.56675000000000009</v>
      </c>
      <c r="J59" s="25">
        <v>300</v>
      </c>
      <c r="K59" s="18">
        <v>-350</v>
      </c>
      <c r="L59" s="18">
        <v>-350</v>
      </c>
      <c r="M59" s="21"/>
      <c r="N59" s="22">
        <v>300</v>
      </c>
      <c r="O59" s="25">
        <v>180</v>
      </c>
      <c r="P59" s="18">
        <v>-190</v>
      </c>
      <c r="Q59" s="25">
        <v>190</v>
      </c>
      <c r="R59" s="21"/>
      <c r="S59" s="22">
        <v>190</v>
      </c>
      <c r="T59" s="23">
        <v>490</v>
      </c>
      <c r="U59" s="25">
        <v>310</v>
      </c>
      <c r="V59" s="18">
        <v>-325</v>
      </c>
      <c r="W59" s="21">
        <v>0</v>
      </c>
      <c r="X59" s="21"/>
      <c r="Y59" s="22">
        <v>310</v>
      </c>
      <c r="Z59" s="33">
        <f t="shared" si="0"/>
        <v>800</v>
      </c>
      <c r="AA59" s="24">
        <v>386.890625</v>
      </c>
      <c r="AB59" s="24">
        <v>398.88423437499995</v>
      </c>
      <c r="AC59" s="22" t="s">
        <v>145</v>
      </c>
      <c r="AD59" s="2" t="s">
        <v>72</v>
      </c>
    </row>
    <row r="60" spans="1:30" ht="14.4" x14ac:dyDescent="0.3">
      <c r="A60" t="s">
        <v>101</v>
      </c>
      <c r="B60" s="1" t="s">
        <v>311</v>
      </c>
      <c r="C60" s="19" t="s">
        <v>28</v>
      </c>
      <c r="D60" s="21" t="s">
        <v>144</v>
      </c>
      <c r="E60" s="19">
        <v>35</v>
      </c>
      <c r="F60" s="19" t="s">
        <v>39</v>
      </c>
      <c r="G60" s="19">
        <v>102.3</v>
      </c>
      <c r="H60" s="20">
        <v>110</v>
      </c>
      <c r="I60" s="20">
        <v>0.57604999999999995</v>
      </c>
      <c r="J60" s="25">
        <v>250</v>
      </c>
      <c r="K60" s="25">
        <v>265</v>
      </c>
      <c r="L60" s="25">
        <v>275</v>
      </c>
      <c r="M60" s="21"/>
      <c r="N60" s="22">
        <v>275</v>
      </c>
      <c r="O60" s="25">
        <v>152.5</v>
      </c>
      <c r="P60" s="25">
        <v>160</v>
      </c>
      <c r="Q60" s="25">
        <v>165</v>
      </c>
      <c r="R60" s="21"/>
      <c r="S60" s="22">
        <v>165</v>
      </c>
      <c r="T60" s="23">
        <v>440</v>
      </c>
      <c r="U60" s="25">
        <v>270</v>
      </c>
      <c r="V60" s="25">
        <v>285</v>
      </c>
      <c r="W60" s="25">
        <v>300</v>
      </c>
      <c r="X60" s="21"/>
      <c r="Y60" s="22">
        <v>300</v>
      </c>
      <c r="Z60" s="33">
        <f t="shared" si="0"/>
        <v>740</v>
      </c>
      <c r="AA60" s="24">
        <v>426.27699999999999</v>
      </c>
      <c r="AB60" s="24">
        <v>0</v>
      </c>
      <c r="AC60" s="22" t="s">
        <v>146</v>
      </c>
      <c r="AD60" s="2" t="s">
        <v>72</v>
      </c>
    </row>
    <row r="61" spans="1:30" ht="14.4" x14ac:dyDescent="0.3">
      <c r="A61" t="s">
        <v>101</v>
      </c>
      <c r="B61" s="1" t="s">
        <v>311</v>
      </c>
      <c r="C61" s="19" t="s">
        <v>28</v>
      </c>
      <c r="D61" s="21" t="s">
        <v>128</v>
      </c>
      <c r="E61" s="19">
        <v>26</v>
      </c>
      <c r="F61" s="19" t="s">
        <v>39</v>
      </c>
      <c r="G61" s="19">
        <v>104.5</v>
      </c>
      <c r="H61" s="20">
        <v>110</v>
      </c>
      <c r="I61" s="20">
        <v>0.5716</v>
      </c>
      <c r="J61" s="25">
        <v>250</v>
      </c>
      <c r="K61" s="25">
        <v>265</v>
      </c>
      <c r="L61" s="18">
        <v>-275</v>
      </c>
      <c r="M61" s="21"/>
      <c r="N61" s="22">
        <v>265</v>
      </c>
      <c r="O61" s="25">
        <v>160</v>
      </c>
      <c r="P61" s="25">
        <v>170</v>
      </c>
      <c r="Q61" s="25">
        <v>180</v>
      </c>
      <c r="R61" s="21"/>
      <c r="S61" s="22">
        <v>180</v>
      </c>
      <c r="T61" s="23">
        <v>445</v>
      </c>
      <c r="U61" s="18">
        <v>-270</v>
      </c>
      <c r="V61" s="25">
        <v>285</v>
      </c>
      <c r="W61" s="18">
        <v>-300</v>
      </c>
      <c r="X61" s="21"/>
      <c r="Y61" s="22">
        <v>285</v>
      </c>
      <c r="Z61" s="33">
        <f t="shared" si="0"/>
        <v>730</v>
      </c>
      <c r="AA61" s="24">
        <v>415.5985</v>
      </c>
      <c r="AB61" s="24">
        <v>0</v>
      </c>
      <c r="AC61" s="22" t="s">
        <v>140</v>
      </c>
      <c r="AD61" s="2" t="s">
        <v>72</v>
      </c>
    </row>
    <row r="62" spans="1:30" ht="14.4" x14ac:dyDescent="0.3">
      <c r="A62" t="s">
        <v>101</v>
      </c>
      <c r="B62" s="1" t="s">
        <v>311</v>
      </c>
      <c r="C62" s="19" t="s">
        <v>70</v>
      </c>
      <c r="D62" s="21" t="s">
        <v>116</v>
      </c>
      <c r="E62" s="19">
        <v>21</v>
      </c>
      <c r="F62" s="19" t="s">
        <v>39</v>
      </c>
      <c r="G62" s="19">
        <v>104.7</v>
      </c>
      <c r="H62" s="20">
        <v>110</v>
      </c>
      <c r="I62" s="20">
        <v>0.57125000000000004</v>
      </c>
      <c r="J62" s="25">
        <v>235</v>
      </c>
      <c r="K62" s="25">
        <v>250</v>
      </c>
      <c r="L62" s="25">
        <v>260</v>
      </c>
      <c r="M62" s="21"/>
      <c r="N62" s="22">
        <v>260</v>
      </c>
      <c r="O62" s="18">
        <v>-145</v>
      </c>
      <c r="P62" s="25">
        <v>150</v>
      </c>
      <c r="Q62" s="25">
        <v>157.5</v>
      </c>
      <c r="R62" s="21"/>
      <c r="S62" s="22">
        <v>157.5</v>
      </c>
      <c r="T62" s="23">
        <v>417.5</v>
      </c>
      <c r="U62" s="25">
        <v>250</v>
      </c>
      <c r="V62" s="25">
        <v>270</v>
      </c>
      <c r="W62" s="18">
        <v>-282.5</v>
      </c>
      <c r="X62" s="21"/>
      <c r="Y62" s="22">
        <v>270</v>
      </c>
      <c r="Z62" s="33">
        <f t="shared" ref="Z62:Z83" si="1">N62+S62+Y62</f>
        <v>687.5</v>
      </c>
      <c r="AA62" s="24">
        <v>421.16250000000002</v>
      </c>
      <c r="AB62" s="24">
        <v>0</v>
      </c>
      <c r="AC62" s="22" t="s">
        <v>136</v>
      </c>
      <c r="AD62" s="2" t="s">
        <v>72</v>
      </c>
    </row>
    <row r="63" spans="1:30" ht="14.4" x14ac:dyDescent="0.3">
      <c r="A63" t="s">
        <v>101</v>
      </c>
      <c r="B63" s="1" t="s">
        <v>311</v>
      </c>
      <c r="C63" s="19" t="s">
        <v>28</v>
      </c>
      <c r="D63" s="21" t="s">
        <v>147</v>
      </c>
      <c r="E63" s="19">
        <v>36</v>
      </c>
      <c r="F63" s="19" t="s">
        <v>39</v>
      </c>
      <c r="G63" s="19">
        <v>107.9</v>
      </c>
      <c r="H63" s="20">
        <v>110</v>
      </c>
      <c r="I63" s="20">
        <v>0.56640000000000001</v>
      </c>
      <c r="J63" s="18">
        <v>-250</v>
      </c>
      <c r="K63" s="18">
        <v>-250</v>
      </c>
      <c r="L63" s="25">
        <v>250</v>
      </c>
      <c r="M63" s="21"/>
      <c r="N63" s="22">
        <v>250</v>
      </c>
      <c r="O63" s="25">
        <v>140</v>
      </c>
      <c r="P63" s="25">
        <v>150</v>
      </c>
      <c r="Q63" s="18">
        <v>-155</v>
      </c>
      <c r="R63" s="21"/>
      <c r="S63" s="22">
        <v>150</v>
      </c>
      <c r="T63" s="23">
        <v>400</v>
      </c>
      <c r="U63" s="25">
        <v>240</v>
      </c>
      <c r="V63" s="25">
        <v>255</v>
      </c>
      <c r="W63" s="25">
        <v>265</v>
      </c>
      <c r="X63" s="21"/>
      <c r="Y63" s="22">
        <v>265</v>
      </c>
      <c r="Z63" s="33">
        <f t="shared" si="1"/>
        <v>665</v>
      </c>
      <c r="AA63" s="24">
        <v>453.40000000000009</v>
      </c>
      <c r="AB63" s="24">
        <v>0</v>
      </c>
      <c r="AC63" s="22" t="s">
        <v>192</v>
      </c>
      <c r="AD63" s="2" t="s">
        <v>72</v>
      </c>
    </row>
    <row r="64" spans="1:30" ht="14.4" x14ac:dyDescent="0.3">
      <c r="A64" t="s">
        <v>101</v>
      </c>
      <c r="B64" s="1" t="s">
        <v>311</v>
      </c>
      <c r="C64" s="19" t="s">
        <v>28</v>
      </c>
      <c r="D64" s="21" t="s">
        <v>124</v>
      </c>
      <c r="E64" s="19">
        <v>25</v>
      </c>
      <c r="F64" s="19" t="s">
        <v>39</v>
      </c>
      <c r="G64" s="19">
        <v>106.5</v>
      </c>
      <c r="H64" s="20">
        <v>110</v>
      </c>
      <c r="I64" s="20">
        <v>0.56794999999999995</v>
      </c>
      <c r="J64" s="25">
        <v>185</v>
      </c>
      <c r="K64" s="25">
        <v>195</v>
      </c>
      <c r="L64" s="25">
        <v>205</v>
      </c>
      <c r="M64" s="21"/>
      <c r="N64" s="22">
        <v>205</v>
      </c>
      <c r="O64" s="25">
        <v>100</v>
      </c>
      <c r="P64" s="25">
        <v>112.5</v>
      </c>
      <c r="Q64" s="21">
        <v>0</v>
      </c>
      <c r="R64" s="21"/>
      <c r="S64" s="22">
        <v>112.5</v>
      </c>
      <c r="T64" s="23">
        <v>317.5</v>
      </c>
      <c r="U64" s="25">
        <v>195</v>
      </c>
      <c r="V64" s="25">
        <v>207.5</v>
      </c>
      <c r="W64" s="25">
        <v>225</v>
      </c>
      <c r="X64" s="21"/>
      <c r="Y64" s="22">
        <v>225</v>
      </c>
      <c r="Z64" s="33">
        <f t="shared" si="1"/>
        <v>542.5</v>
      </c>
      <c r="AA64" s="24">
        <v>394.90875</v>
      </c>
      <c r="AB64" s="24">
        <v>394.90875</v>
      </c>
      <c r="AC64" s="22" t="s">
        <v>193</v>
      </c>
      <c r="AD64" s="2" t="s">
        <v>72</v>
      </c>
    </row>
    <row r="65" spans="1:30" ht="14.4" x14ac:dyDescent="0.3">
      <c r="A65" t="s">
        <v>101</v>
      </c>
      <c r="B65" s="1" t="s">
        <v>311</v>
      </c>
      <c r="C65" s="19" t="s">
        <v>43</v>
      </c>
      <c r="D65" s="21" t="s">
        <v>138</v>
      </c>
      <c r="E65" s="19">
        <v>30</v>
      </c>
      <c r="F65" s="19" t="s">
        <v>39</v>
      </c>
      <c r="G65" s="19">
        <v>120</v>
      </c>
      <c r="H65" s="20">
        <v>125</v>
      </c>
      <c r="I65" s="20">
        <v>0.55095000000000005</v>
      </c>
      <c r="J65" s="25">
        <v>297.5</v>
      </c>
      <c r="K65" s="25">
        <v>310</v>
      </c>
      <c r="L65" s="25">
        <v>317.5</v>
      </c>
      <c r="M65" s="21"/>
      <c r="N65" s="22">
        <v>317.5</v>
      </c>
      <c r="O65" s="25">
        <v>200</v>
      </c>
      <c r="P65" s="18">
        <v>-210</v>
      </c>
      <c r="Q65" s="25">
        <v>210</v>
      </c>
      <c r="R65" s="21"/>
      <c r="S65" s="22">
        <v>210</v>
      </c>
      <c r="T65" s="23">
        <v>527.5</v>
      </c>
      <c r="U65" s="25">
        <v>330</v>
      </c>
      <c r="V65" s="25">
        <v>357.5</v>
      </c>
      <c r="W65" s="18">
        <v>-372.5</v>
      </c>
      <c r="X65" s="21"/>
      <c r="Y65" s="22">
        <v>357.5</v>
      </c>
      <c r="Z65" s="33">
        <f t="shared" si="1"/>
        <v>885</v>
      </c>
      <c r="AA65" s="24">
        <v>431.29537500000004</v>
      </c>
      <c r="AB65" s="24">
        <v>0</v>
      </c>
      <c r="AC65" s="22" t="s">
        <v>167</v>
      </c>
      <c r="AD65" s="2" t="s">
        <v>72</v>
      </c>
    </row>
    <row r="66" spans="1:30" ht="14.4" x14ac:dyDescent="0.3">
      <c r="A66" t="s">
        <v>101</v>
      </c>
      <c r="B66" s="1" t="s">
        <v>311</v>
      </c>
      <c r="C66" s="19" t="s">
        <v>43</v>
      </c>
      <c r="D66" s="21" t="s">
        <v>135</v>
      </c>
      <c r="E66" s="19">
        <v>29</v>
      </c>
      <c r="F66" s="19" t="s">
        <v>39</v>
      </c>
      <c r="G66" s="19">
        <v>111.6</v>
      </c>
      <c r="H66" s="20">
        <v>125</v>
      </c>
      <c r="I66" s="20">
        <v>0.5603499999999999</v>
      </c>
      <c r="J66" s="25">
        <v>240</v>
      </c>
      <c r="K66" s="25">
        <v>255</v>
      </c>
      <c r="L66" s="25">
        <v>265</v>
      </c>
      <c r="M66" s="21"/>
      <c r="N66" s="22">
        <v>265</v>
      </c>
      <c r="O66" s="18">
        <v>-150</v>
      </c>
      <c r="P66" s="25">
        <v>150</v>
      </c>
      <c r="Q66" s="25">
        <v>160</v>
      </c>
      <c r="R66" s="21"/>
      <c r="S66" s="22">
        <v>160</v>
      </c>
      <c r="T66" s="23">
        <v>425</v>
      </c>
      <c r="U66" s="25">
        <v>345</v>
      </c>
      <c r="V66" s="25">
        <v>375</v>
      </c>
      <c r="W66" s="21">
        <v>0</v>
      </c>
      <c r="X66" s="21"/>
      <c r="Y66" s="22">
        <v>375</v>
      </c>
      <c r="Z66" s="33">
        <f t="shared" si="1"/>
        <v>800</v>
      </c>
      <c r="AA66" s="24">
        <v>308.11287499999997</v>
      </c>
      <c r="AB66" s="24">
        <v>0</v>
      </c>
      <c r="AC66" s="22" t="s">
        <v>169</v>
      </c>
      <c r="AD66" s="2" t="s">
        <v>72</v>
      </c>
    </row>
    <row r="67" spans="1:30" ht="14.4" x14ac:dyDescent="0.3">
      <c r="A67" t="s">
        <v>101</v>
      </c>
      <c r="B67" s="1" t="s">
        <v>311</v>
      </c>
      <c r="C67" s="19" t="s">
        <v>43</v>
      </c>
      <c r="D67" s="21" t="s">
        <v>130</v>
      </c>
      <c r="E67" s="19">
        <v>28</v>
      </c>
      <c r="F67" s="19" t="s">
        <v>39</v>
      </c>
      <c r="G67" s="19">
        <v>121.8</v>
      </c>
      <c r="H67" s="20">
        <v>125</v>
      </c>
      <c r="I67" s="20">
        <v>0.54905000000000004</v>
      </c>
      <c r="J67" s="25">
        <v>220</v>
      </c>
      <c r="K67" s="25">
        <v>240</v>
      </c>
      <c r="L67" s="18">
        <v>-245</v>
      </c>
      <c r="M67" s="21"/>
      <c r="N67" s="22">
        <v>240</v>
      </c>
      <c r="O67" s="25">
        <v>150</v>
      </c>
      <c r="P67" s="25">
        <v>160</v>
      </c>
      <c r="Q67" s="18">
        <v>-167.5</v>
      </c>
      <c r="R67" s="21"/>
      <c r="S67" s="22">
        <v>160</v>
      </c>
      <c r="T67" s="23">
        <v>400</v>
      </c>
      <c r="U67" s="25">
        <v>260</v>
      </c>
      <c r="V67" s="18">
        <v>-280</v>
      </c>
      <c r="W67" s="25">
        <v>280</v>
      </c>
      <c r="X67" s="21"/>
      <c r="Y67" s="22">
        <v>280</v>
      </c>
      <c r="Z67" s="33">
        <f t="shared" si="1"/>
        <v>680</v>
      </c>
      <c r="AA67" s="24">
        <v>404.255</v>
      </c>
      <c r="AB67" s="24">
        <v>0</v>
      </c>
      <c r="AC67" s="22" t="s">
        <v>159</v>
      </c>
      <c r="AD67" s="2" t="s">
        <v>72</v>
      </c>
    </row>
    <row r="68" spans="1:30" ht="14.4" x14ac:dyDescent="0.3">
      <c r="A68" t="s">
        <v>101</v>
      </c>
      <c r="B68" s="1" t="s">
        <v>311</v>
      </c>
      <c r="C68" s="19" t="s">
        <v>43</v>
      </c>
      <c r="D68" s="21" t="s">
        <v>132</v>
      </c>
      <c r="E68" s="19">
        <v>28</v>
      </c>
      <c r="F68" s="19" t="s">
        <v>39</v>
      </c>
      <c r="G68" s="19">
        <v>125.1</v>
      </c>
      <c r="H68" s="20">
        <v>140</v>
      </c>
      <c r="I68" s="20">
        <v>0.54535</v>
      </c>
      <c r="J68" s="25">
        <v>255</v>
      </c>
      <c r="K68" s="25">
        <v>270</v>
      </c>
      <c r="L68" s="25">
        <v>285</v>
      </c>
      <c r="M68" s="21"/>
      <c r="N68" s="22">
        <v>285</v>
      </c>
      <c r="O68" s="25">
        <v>160</v>
      </c>
      <c r="P68" s="18">
        <v>-172.5</v>
      </c>
      <c r="Q68" s="25">
        <v>172.5</v>
      </c>
      <c r="R68" s="21"/>
      <c r="S68" s="22">
        <v>172.5</v>
      </c>
      <c r="T68" s="23">
        <v>457.5</v>
      </c>
      <c r="U68" s="18">
        <v>-275</v>
      </c>
      <c r="V68" s="25">
        <v>275</v>
      </c>
      <c r="W68" s="18">
        <v>-290</v>
      </c>
      <c r="X68" s="21"/>
      <c r="Y68" s="22">
        <v>275</v>
      </c>
      <c r="Z68" s="33">
        <f t="shared" si="1"/>
        <v>732.5</v>
      </c>
      <c r="AA68" s="24">
        <v>440.53199999999998</v>
      </c>
      <c r="AB68" s="24">
        <v>0</v>
      </c>
      <c r="AC68" s="22" t="s">
        <v>161</v>
      </c>
      <c r="AD68" s="2" t="s">
        <v>72</v>
      </c>
    </row>
    <row r="69" spans="1:30" ht="14.4" x14ac:dyDescent="0.3">
      <c r="A69" t="s">
        <v>101</v>
      </c>
      <c r="B69" s="1" t="s">
        <v>311</v>
      </c>
      <c r="C69" s="19" t="s">
        <v>43</v>
      </c>
      <c r="D69" s="21" t="s">
        <v>142</v>
      </c>
      <c r="E69" s="19">
        <v>33</v>
      </c>
      <c r="F69" s="19" t="s">
        <v>39</v>
      </c>
      <c r="G69" s="19">
        <v>184.6</v>
      </c>
      <c r="H69" s="20" t="s">
        <v>60</v>
      </c>
      <c r="I69" s="20">
        <v>0.49915999999999999</v>
      </c>
      <c r="J69" s="25">
        <v>300</v>
      </c>
      <c r="K69" s="25">
        <v>320</v>
      </c>
      <c r="L69" s="25">
        <v>332.5</v>
      </c>
      <c r="M69" s="21"/>
      <c r="N69" s="22">
        <v>332.5</v>
      </c>
      <c r="O69" s="25">
        <v>170</v>
      </c>
      <c r="P69" s="25">
        <v>180</v>
      </c>
      <c r="Q69" s="25">
        <v>185</v>
      </c>
      <c r="R69" s="21"/>
      <c r="S69" s="22">
        <v>185</v>
      </c>
      <c r="T69" s="23">
        <v>517.5</v>
      </c>
      <c r="U69" s="25">
        <v>300</v>
      </c>
      <c r="V69" s="25">
        <v>320</v>
      </c>
      <c r="W69" s="18">
        <v>-335</v>
      </c>
      <c r="X69" s="21"/>
      <c r="Y69" s="22">
        <v>320</v>
      </c>
      <c r="Z69" s="33">
        <f t="shared" si="1"/>
        <v>837.5</v>
      </c>
      <c r="AA69" s="24">
        <v>392.734375</v>
      </c>
      <c r="AB69" s="24">
        <v>0</v>
      </c>
      <c r="AC69" s="22" t="s">
        <v>166</v>
      </c>
      <c r="AD69" s="2" t="s">
        <v>72</v>
      </c>
    </row>
    <row r="70" spans="1:30" ht="14.4" x14ac:dyDescent="0.3">
      <c r="A70" t="s">
        <v>101</v>
      </c>
      <c r="B70" s="1" t="s">
        <v>311</v>
      </c>
      <c r="C70" s="19" t="s">
        <v>43</v>
      </c>
      <c r="D70" s="21" t="s">
        <v>125</v>
      </c>
      <c r="E70" s="19">
        <v>25</v>
      </c>
      <c r="F70" s="19" t="s">
        <v>39</v>
      </c>
      <c r="G70" s="19">
        <v>145.9</v>
      </c>
      <c r="H70" s="20" t="s">
        <v>60</v>
      </c>
      <c r="I70" s="20">
        <v>0.52675000000000005</v>
      </c>
      <c r="J70" s="25">
        <v>235</v>
      </c>
      <c r="K70" s="25">
        <v>245</v>
      </c>
      <c r="L70" s="25">
        <v>255</v>
      </c>
      <c r="M70" s="21"/>
      <c r="N70" s="22">
        <v>255</v>
      </c>
      <c r="O70" s="25">
        <v>100</v>
      </c>
      <c r="P70" s="18">
        <v>-110</v>
      </c>
      <c r="Q70" s="25">
        <v>115</v>
      </c>
      <c r="R70" s="21"/>
      <c r="S70" s="22">
        <v>115</v>
      </c>
      <c r="T70" s="23">
        <v>370</v>
      </c>
      <c r="U70" s="25">
        <v>200</v>
      </c>
      <c r="V70" s="25">
        <v>220</v>
      </c>
      <c r="W70" s="25">
        <v>245</v>
      </c>
      <c r="X70" s="21"/>
      <c r="Y70" s="22">
        <v>245</v>
      </c>
      <c r="Z70" s="33">
        <f t="shared" si="1"/>
        <v>615</v>
      </c>
      <c r="AA70" s="24">
        <v>409.00200000000001</v>
      </c>
      <c r="AB70" s="24">
        <v>431.49710999999996</v>
      </c>
      <c r="AC70" s="22" t="s">
        <v>154</v>
      </c>
      <c r="AD70" s="2" t="s">
        <v>72</v>
      </c>
    </row>
    <row r="71" spans="1:30" ht="14.4" x14ac:dyDescent="0.3">
      <c r="A71" t="s">
        <v>94</v>
      </c>
      <c r="B71" s="1" t="s">
        <v>311</v>
      </c>
      <c r="C71" s="19" t="s">
        <v>54</v>
      </c>
      <c r="D71" s="21" t="s">
        <v>153</v>
      </c>
      <c r="E71" s="19">
        <v>44</v>
      </c>
      <c r="F71" s="19" t="s">
        <v>150</v>
      </c>
      <c r="G71" s="19">
        <v>82.4</v>
      </c>
      <c r="H71" s="20">
        <v>82.5</v>
      </c>
      <c r="I71" s="20">
        <v>0.64510000000000001</v>
      </c>
      <c r="J71" s="25">
        <v>165</v>
      </c>
      <c r="K71" s="18">
        <v>-180</v>
      </c>
      <c r="L71" s="18">
        <v>-180</v>
      </c>
      <c r="M71" s="21"/>
      <c r="N71" s="22">
        <v>165</v>
      </c>
      <c r="O71" s="18">
        <v>-95</v>
      </c>
      <c r="P71" s="18">
        <v>-95</v>
      </c>
      <c r="Q71" s="25">
        <v>95</v>
      </c>
      <c r="R71" s="21"/>
      <c r="S71" s="22">
        <v>95</v>
      </c>
      <c r="T71" s="23">
        <v>260</v>
      </c>
      <c r="U71" s="25">
        <v>160</v>
      </c>
      <c r="V71" s="25">
        <v>170</v>
      </c>
      <c r="W71" s="25">
        <v>190</v>
      </c>
      <c r="X71" s="21"/>
      <c r="Y71" s="22">
        <v>190</v>
      </c>
      <c r="Z71" s="33">
        <f t="shared" si="1"/>
        <v>450</v>
      </c>
      <c r="AA71" s="24">
        <v>323.95125000000002</v>
      </c>
      <c r="AB71" s="24">
        <v>0</v>
      </c>
      <c r="AC71" s="22" t="s">
        <v>194</v>
      </c>
      <c r="AD71" s="2" t="s">
        <v>72</v>
      </c>
    </row>
    <row r="72" spans="1:30" ht="14.4" x14ac:dyDescent="0.3">
      <c r="A72" t="s">
        <v>94</v>
      </c>
      <c r="B72" s="1" t="s">
        <v>311</v>
      </c>
      <c r="C72" s="19" t="s">
        <v>54</v>
      </c>
      <c r="D72" s="21" t="s">
        <v>149</v>
      </c>
      <c r="E72" s="19">
        <v>40</v>
      </c>
      <c r="F72" s="19" t="s">
        <v>150</v>
      </c>
      <c r="G72" s="19">
        <v>98.5</v>
      </c>
      <c r="H72" s="20">
        <v>100</v>
      </c>
      <c r="I72" s="20">
        <v>0.58504999999999996</v>
      </c>
      <c r="J72" s="25">
        <v>235</v>
      </c>
      <c r="K72" s="25">
        <v>255</v>
      </c>
      <c r="L72" s="18">
        <v>-265</v>
      </c>
      <c r="M72" s="21"/>
      <c r="N72" s="22">
        <v>255</v>
      </c>
      <c r="O72" s="25">
        <v>145</v>
      </c>
      <c r="P72" s="25">
        <v>155</v>
      </c>
      <c r="Q72" s="25">
        <v>160</v>
      </c>
      <c r="R72" s="21"/>
      <c r="S72" s="22">
        <v>160</v>
      </c>
      <c r="T72" s="23">
        <v>415</v>
      </c>
      <c r="U72" s="25">
        <v>250</v>
      </c>
      <c r="V72" s="25">
        <v>260</v>
      </c>
      <c r="W72" s="18">
        <v>-270</v>
      </c>
      <c r="X72" s="21"/>
      <c r="Y72" s="22">
        <v>260</v>
      </c>
      <c r="Z72" s="33">
        <f t="shared" si="1"/>
        <v>675</v>
      </c>
      <c r="AA72" s="24">
        <v>0</v>
      </c>
      <c r="AB72" s="24">
        <v>0</v>
      </c>
      <c r="AC72" s="22" t="s">
        <v>195</v>
      </c>
      <c r="AD72" s="2" t="s">
        <v>72</v>
      </c>
    </row>
    <row r="73" spans="1:30" ht="14.4" x14ac:dyDescent="0.3">
      <c r="A73" t="s">
        <v>101</v>
      </c>
      <c r="B73" s="1" t="s">
        <v>311</v>
      </c>
      <c r="C73" s="19" t="s">
        <v>28</v>
      </c>
      <c r="D73" s="21" t="s">
        <v>151</v>
      </c>
      <c r="E73" s="19">
        <v>42</v>
      </c>
      <c r="F73" s="19" t="s">
        <v>150</v>
      </c>
      <c r="G73" s="19">
        <v>106.4</v>
      </c>
      <c r="H73" s="20">
        <v>110</v>
      </c>
      <c r="I73" s="20">
        <v>0.56810000000000005</v>
      </c>
      <c r="J73" s="18">
        <v>-245</v>
      </c>
      <c r="K73" s="25">
        <v>245</v>
      </c>
      <c r="L73" s="18">
        <v>-257.5</v>
      </c>
      <c r="M73" s="21"/>
      <c r="N73" s="22">
        <v>245</v>
      </c>
      <c r="O73" s="25">
        <v>165</v>
      </c>
      <c r="P73" s="25">
        <v>175</v>
      </c>
      <c r="Q73" s="25">
        <v>180</v>
      </c>
      <c r="R73" s="21"/>
      <c r="S73" s="22">
        <v>180</v>
      </c>
      <c r="T73" s="23">
        <v>425</v>
      </c>
      <c r="U73" s="25">
        <v>265</v>
      </c>
      <c r="V73" s="25">
        <v>275</v>
      </c>
      <c r="W73" s="25">
        <v>282.5</v>
      </c>
      <c r="X73" s="21"/>
      <c r="Y73" s="22">
        <v>282.5</v>
      </c>
      <c r="Z73" s="33">
        <f t="shared" si="1"/>
        <v>707.5</v>
      </c>
      <c r="AA73" s="24">
        <v>212.23649999999998</v>
      </c>
      <c r="AB73" s="24">
        <v>0</v>
      </c>
      <c r="AC73" s="22" t="s">
        <v>196</v>
      </c>
      <c r="AD73" s="2" t="s">
        <v>72</v>
      </c>
    </row>
    <row r="74" spans="1:30" ht="14.4" x14ac:dyDescent="0.3">
      <c r="A74" t="s">
        <v>101</v>
      </c>
      <c r="B74" s="1" t="s">
        <v>311</v>
      </c>
      <c r="C74" s="19" t="s">
        <v>28</v>
      </c>
      <c r="D74" s="21" t="s">
        <v>152</v>
      </c>
      <c r="E74" s="19">
        <v>43</v>
      </c>
      <c r="F74" s="19" t="s">
        <v>150</v>
      </c>
      <c r="G74" s="19">
        <v>109.8</v>
      </c>
      <c r="H74" s="20">
        <v>110</v>
      </c>
      <c r="I74" s="20">
        <v>0.56274999999999997</v>
      </c>
      <c r="J74" s="25">
        <v>230</v>
      </c>
      <c r="K74" s="25">
        <v>237.5</v>
      </c>
      <c r="L74" s="21">
        <v>0</v>
      </c>
      <c r="M74" s="21"/>
      <c r="N74" s="22">
        <v>237.5</v>
      </c>
      <c r="O74" s="25">
        <v>150</v>
      </c>
      <c r="P74" s="25">
        <v>162.5</v>
      </c>
      <c r="Q74" s="25">
        <v>170</v>
      </c>
      <c r="R74" s="21"/>
      <c r="S74" s="22">
        <v>170</v>
      </c>
      <c r="T74" s="23">
        <v>407.5</v>
      </c>
      <c r="U74" s="25">
        <v>250</v>
      </c>
      <c r="V74" s="25">
        <v>270</v>
      </c>
      <c r="W74" s="25">
        <v>280</v>
      </c>
      <c r="X74" s="21"/>
      <c r="Y74" s="22">
        <v>280</v>
      </c>
      <c r="Z74" s="33">
        <f t="shared" si="1"/>
        <v>687.5</v>
      </c>
      <c r="AA74" s="24">
        <v>285.28500000000003</v>
      </c>
      <c r="AB74" s="24">
        <v>0</v>
      </c>
      <c r="AC74" s="22" t="s">
        <v>197</v>
      </c>
      <c r="AD74" s="2" t="s">
        <v>72</v>
      </c>
    </row>
    <row r="75" spans="1:30" ht="14.4" x14ac:dyDescent="0.3">
      <c r="A75" t="s">
        <v>94</v>
      </c>
      <c r="B75" s="1" t="s">
        <v>311</v>
      </c>
      <c r="C75" s="19" t="s">
        <v>43</v>
      </c>
      <c r="D75" s="21" t="s">
        <v>155</v>
      </c>
      <c r="E75" s="19">
        <v>45</v>
      </c>
      <c r="F75" s="19" t="s">
        <v>156</v>
      </c>
      <c r="G75" s="19">
        <v>78.3</v>
      </c>
      <c r="H75" s="20">
        <v>82.5</v>
      </c>
      <c r="I75" s="20">
        <v>0.66759999999999997</v>
      </c>
      <c r="J75" s="25">
        <v>180</v>
      </c>
      <c r="K75" s="25">
        <v>195</v>
      </c>
      <c r="L75" s="25">
        <v>200</v>
      </c>
      <c r="M75" s="21"/>
      <c r="N75" s="22">
        <v>200</v>
      </c>
      <c r="O75" s="25">
        <v>60</v>
      </c>
      <c r="P75" s="25">
        <v>65</v>
      </c>
      <c r="Q75" s="21">
        <v>0</v>
      </c>
      <c r="R75" s="21"/>
      <c r="S75" s="22">
        <v>65</v>
      </c>
      <c r="T75" s="23">
        <v>265</v>
      </c>
      <c r="U75" s="25">
        <v>180</v>
      </c>
      <c r="V75" s="25">
        <v>200</v>
      </c>
      <c r="W75" s="25">
        <v>215.5</v>
      </c>
      <c r="X75" s="21"/>
      <c r="Y75" s="22">
        <v>215.5</v>
      </c>
      <c r="Z75" s="33">
        <f t="shared" si="1"/>
        <v>480.5</v>
      </c>
      <c r="AA75" s="24">
        <v>351.26400000000001</v>
      </c>
      <c r="AB75" s="24">
        <v>422.92185599999999</v>
      </c>
      <c r="AC75" s="22" t="s">
        <v>198</v>
      </c>
      <c r="AD75" s="2" t="s">
        <v>72</v>
      </c>
    </row>
    <row r="76" spans="1:30" ht="14.4" x14ac:dyDescent="0.3">
      <c r="A76" t="s">
        <v>94</v>
      </c>
      <c r="B76" s="1" t="s">
        <v>311</v>
      </c>
      <c r="C76" s="19" t="s">
        <v>54</v>
      </c>
      <c r="D76" s="21" t="s">
        <v>157</v>
      </c>
      <c r="E76" s="19">
        <v>45</v>
      </c>
      <c r="F76" s="19" t="s">
        <v>156</v>
      </c>
      <c r="G76" s="19">
        <v>88</v>
      </c>
      <c r="H76" s="20">
        <v>90</v>
      </c>
      <c r="I76" s="20">
        <v>0.61970000000000003</v>
      </c>
      <c r="J76" s="25">
        <v>225</v>
      </c>
      <c r="K76" s="18">
        <v>-245</v>
      </c>
      <c r="L76" s="18">
        <v>-245</v>
      </c>
      <c r="M76" s="21"/>
      <c r="N76" s="22">
        <v>225</v>
      </c>
      <c r="O76" s="25">
        <v>155</v>
      </c>
      <c r="P76" s="25">
        <v>165</v>
      </c>
      <c r="Q76" s="25">
        <v>170</v>
      </c>
      <c r="R76" s="21"/>
      <c r="S76" s="22">
        <v>170</v>
      </c>
      <c r="T76" s="23">
        <v>395</v>
      </c>
      <c r="U76" s="25">
        <v>250</v>
      </c>
      <c r="V76" s="25">
        <v>265</v>
      </c>
      <c r="W76" s="18">
        <v>-270</v>
      </c>
      <c r="X76" s="21"/>
      <c r="Y76" s="22">
        <v>265</v>
      </c>
      <c r="Z76" s="33">
        <f t="shared" si="1"/>
        <v>660</v>
      </c>
      <c r="AA76" s="24">
        <v>332.56850000000003</v>
      </c>
      <c r="AB76" s="24">
        <v>387.44230250000004</v>
      </c>
      <c r="AC76" s="22" t="s">
        <v>199</v>
      </c>
      <c r="AD76" s="2" t="s">
        <v>72</v>
      </c>
    </row>
    <row r="77" spans="1:30" ht="14.4" x14ac:dyDescent="0.3">
      <c r="A77" t="s">
        <v>94</v>
      </c>
      <c r="B77" s="1" t="s">
        <v>311</v>
      </c>
      <c r="C77" s="19" t="s">
        <v>54</v>
      </c>
      <c r="D77" s="21" t="s">
        <v>162</v>
      </c>
      <c r="E77" s="19">
        <v>49</v>
      </c>
      <c r="F77" s="19" t="s">
        <v>156</v>
      </c>
      <c r="G77" s="19">
        <v>98.6</v>
      </c>
      <c r="H77" s="20">
        <v>100</v>
      </c>
      <c r="I77" s="20">
        <v>0.58479999999999999</v>
      </c>
      <c r="J77" s="25">
        <v>170</v>
      </c>
      <c r="K77" s="25">
        <v>200</v>
      </c>
      <c r="L77" s="18">
        <v>-220</v>
      </c>
      <c r="M77" s="21"/>
      <c r="N77" s="22">
        <v>200</v>
      </c>
      <c r="O77" s="25">
        <v>120</v>
      </c>
      <c r="P77" s="25">
        <v>130</v>
      </c>
      <c r="Q77" s="18">
        <v>-140</v>
      </c>
      <c r="R77" s="21"/>
      <c r="S77" s="22">
        <v>130</v>
      </c>
      <c r="T77" s="23">
        <v>330</v>
      </c>
      <c r="U77" s="25">
        <v>250</v>
      </c>
      <c r="V77" s="25">
        <v>280</v>
      </c>
      <c r="W77" s="25">
        <v>300</v>
      </c>
      <c r="X77" s="21"/>
      <c r="Y77" s="22">
        <v>300</v>
      </c>
      <c r="Z77" s="33">
        <f t="shared" si="1"/>
        <v>630</v>
      </c>
      <c r="AA77" s="24">
        <v>410.22924999999998</v>
      </c>
      <c r="AB77" s="24">
        <v>493.91601699999995</v>
      </c>
      <c r="AC77" s="22" t="s">
        <v>200</v>
      </c>
      <c r="AD77" s="2" t="s">
        <v>72</v>
      </c>
    </row>
    <row r="78" spans="1:30" ht="14.4" x14ac:dyDescent="0.3">
      <c r="A78" t="s">
        <v>94</v>
      </c>
      <c r="B78" s="1" t="s">
        <v>311</v>
      </c>
      <c r="C78" s="19" t="s">
        <v>54</v>
      </c>
      <c r="D78" s="21" t="s">
        <v>160</v>
      </c>
      <c r="E78" s="19">
        <v>49</v>
      </c>
      <c r="F78" s="19" t="s">
        <v>156</v>
      </c>
      <c r="G78" s="19">
        <v>97.2</v>
      </c>
      <c r="H78" s="20">
        <v>100</v>
      </c>
      <c r="I78" s="20">
        <v>0.58855000000000002</v>
      </c>
      <c r="J78" s="25">
        <v>200</v>
      </c>
      <c r="K78" s="25">
        <v>210</v>
      </c>
      <c r="L78" s="18">
        <v>-215</v>
      </c>
      <c r="M78" s="21"/>
      <c r="N78" s="22">
        <v>210</v>
      </c>
      <c r="O78" s="25">
        <v>147.5</v>
      </c>
      <c r="P78" s="25">
        <v>157.5</v>
      </c>
      <c r="Q78" s="25">
        <v>160</v>
      </c>
      <c r="R78" s="21"/>
      <c r="S78" s="22">
        <v>160</v>
      </c>
      <c r="T78" s="23">
        <v>370</v>
      </c>
      <c r="U78" s="25">
        <v>220</v>
      </c>
      <c r="V78" s="25">
        <v>235</v>
      </c>
      <c r="W78" s="25">
        <v>245</v>
      </c>
      <c r="X78" s="21"/>
      <c r="Y78" s="22">
        <v>145</v>
      </c>
      <c r="Z78" s="33">
        <f t="shared" si="1"/>
        <v>515</v>
      </c>
      <c r="AA78" s="24">
        <v>399.46887500000003</v>
      </c>
      <c r="AB78" s="24">
        <v>0</v>
      </c>
      <c r="AC78" s="22" t="s">
        <v>201</v>
      </c>
      <c r="AD78" s="2" t="s">
        <v>72</v>
      </c>
    </row>
    <row r="79" spans="1:30" ht="14.4" x14ac:dyDescent="0.3">
      <c r="A79" t="s">
        <v>101</v>
      </c>
      <c r="B79" s="1" t="s">
        <v>311</v>
      </c>
      <c r="C79" s="19" t="s">
        <v>28</v>
      </c>
      <c r="D79" s="21" t="s">
        <v>158</v>
      </c>
      <c r="E79" s="19">
        <v>47</v>
      </c>
      <c r="F79" s="19" t="s">
        <v>156</v>
      </c>
      <c r="G79" s="19">
        <v>104.5</v>
      </c>
      <c r="H79" s="20">
        <v>110</v>
      </c>
      <c r="I79" s="20">
        <v>0.5716</v>
      </c>
      <c r="J79" s="25">
        <v>145</v>
      </c>
      <c r="K79" s="25">
        <v>155</v>
      </c>
      <c r="L79" s="18">
        <v>-162.5</v>
      </c>
      <c r="M79" s="21"/>
      <c r="N79" s="22">
        <v>155</v>
      </c>
      <c r="O79" s="25">
        <v>87.5</v>
      </c>
      <c r="P79" s="25">
        <v>92.5</v>
      </c>
      <c r="Q79" s="18">
        <v>-95</v>
      </c>
      <c r="R79" s="21"/>
      <c r="S79" s="22">
        <v>92.5</v>
      </c>
      <c r="T79" s="23">
        <v>247.5</v>
      </c>
      <c r="U79" s="25">
        <v>157.5</v>
      </c>
      <c r="V79" s="25">
        <v>165</v>
      </c>
      <c r="W79" s="25">
        <v>175</v>
      </c>
      <c r="X79" s="21"/>
      <c r="Y79" s="22">
        <v>175</v>
      </c>
      <c r="Z79" s="33">
        <f t="shared" si="1"/>
        <v>422.5</v>
      </c>
      <c r="AA79" s="24">
        <v>373.35400000000004</v>
      </c>
      <c r="AB79" s="24">
        <v>0</v>
      </c>
      <c r="AC79" s="22" t="s">
        <v>202</v>
      </c>
      <c r="AD79" s="2" t="s">
        <v>72</v>
      </c>
    </row>
    <row r="80" spans="1:30" ht="14.4" x14ac:dyDescent="0.3">
      <c r="A80" t="s">
        <v>94</v>
      </c>
      <c r="B80" s="1" t="s">
        <v>311</v>
      </c>
      <c r="C80" s="19" t="s">
        <v>28</v>
      </c>
      <c r="D80" s="21" t="s">
        <v>163</v>
      </c>
      <c r="E80" s="19">
        <v>50</v>
      </c>
      <c r="F80" s="19" t="s">
        <v>164</v>
      </c>
      <c r="G80" s="19">
        <v>73.8</v>
      </c>
      <c r="H80" s="20">
        <v>75</v>
      </c>
      <c r="I80" s="20">
        <v>0.69684999999999997</v>
      </c>
      <c r="J80" s="25">
        <v>165</v>
      </c>
      <c r="K80" s="18">
        <v>-175</v>
      </c>
      <c r="L80" s="18">
        <v>-175</v>
      </c>
      <c r="M80" s="21"/>
      <c r="N80" s="22">
        <v>165</v>
      </c>
      <c r="O80" s="25">
        <v>115</v>
      </c>
      <c r="P80" s="25">
        <v>120</v>
      </c>
      <c r="Q80" s="25">
        <v>125</v>
      </c>
      <c r="R80" s="21"/>
      <c r="S80" s="22">
        <v>125</v>
      </c>
      <c r="T80" s="23">
        <v>290</v>
      </c>
      <c r="U80" s="18">
        <v>-170</v>
      </c>
      <c r="V80" s="25">
        <v>177.5</v>
      </c>
      <c r="W80" s="18">
        <v>-185</v>
      </c>
      <c r="X80" s="21"/>
      <c r="Y80" s="22">
        <v>177.5</v>
      </c>
      <c r="Z80" s="33">
        <f t="shared" si="1"/>
        <v>467.5</v>
      </c>
      <c r="AA80" s="24">
        <v>382.75200000000007</v>
      </c>
      <c r="AB80" s="24">
        <v>0</v>
      </c>
      <c r="AC80" s="22" t="s">
        <v>203</v>
      </c>
      <c r="AD80" s="2" t="s">
        <v>72</v>
      </c>
    </row>
    <row r="81" spans="1:30" ht="14.4" x14ac:dyDescent="0.3">
      <c r="A81" t="s">
        <v>101</v>
      </c>
      <c r="B81" s="1" t="s">
        <v>311</v>
      </c>
      <c r="C81" s="19" t="s">
        <v>28</v>
      </c>
      <c r="D81" s="21" t="s">
        <v>165</v>
      </c>
      <c r="E81" s="19">
        <v>50</v>
      </c>
      <c r="F81" s="19" t="s">
        <v>164</v>
      </c>
      <c r="G81" s="19">
        <v>109.1</v>
      </c>
      <c r="H81" s="20">
        <v>110</v>
      </c>
      <c r="I81" s="20">
        <v>0.56379999999999997</v>
      </c>
      <c r="J81" s="25">
        <v>160</v>
      </c>
      <c r="K81" s="18">
        <v>-175</v>
      </c>
      <c r="L81" s="18">
        <v>-175</v>
      </c>
      <c r="M81" s="21"/>
      <c r="N81" s="22">
        <v>160</v>
      </c>
      <c r="O81" s="25">
        <v>140</v>
      </c>
      <c r="P81" s="18">
        <v>-145</v>
      </c>
      <c r="Q81" s="18">
        <v>-147.5</v>
      </c>
      <c r="R81" s="21"/>
      <c r="S81" s="22">
        <v>140</v>
      </c>
      <c r="T81" s="23">
        <v>300</v>
      </c>
      <c r="U81" s="25">
        <v>210</v>
      </c>
      <c r="V81" s="25">
        <v>220</v>
      </c>
      <c r="W81" s="18">
        <v>-230</v>
      </c>
      <c r="X81" s="21"/>
      <c r="Y81" s="22">
        <v>220</v>
      </c>
      <c r="Z81" s="33">
        <f t="shared" si="1"/>
        <v>520</v>
      </c>
      <c r="AA81" s="24">
        <v>418.04649999999998</v>
      </c>
      <c r="AB81" s="24">
        <v>0</v>
      </c>
      <c r="AC81" s="22" t="s">
        <v>204</v>
      </c>
      <c r="AD81" s="2" t="s">
        <v>72</v>
      </c>
    </row>
    <row r="82" spans="1:30" ht="14.4" x14ac:dyDescent="0.3">
      <c r="A82" t="s">
        <v>101</v>
      </c>
      <c r="B82" s="1" t="s">
        <v>311</v>
      </c>
      <c r="C82" s="19" t="s">
        <v>43</v>
      </c>
      <c r="D82" s="21" t="s">
        <v>170</v>
      </c>
      <c r="E82" s="19">
        <v>54</v>
      </c>
      <c r="F82" s="19" t="s">
        <v>164</v>
      </c>
      <c r="G82" s="19">
        <v>122</v>
      </c>
      <c r="H82" s="20">
        <v>125</v>
      </c>
      <c r="I82" s="20">
        <v>0.54885000000000006</v>
      </c>
      <c r="J82" s="18">
        <v>-240</v>
      </c>
      <c r="K82" s="25">
        <v>240</v>
      </c>
      <c r="L82" s="18">
        <v>-250</v>
      </c>
      <c r="M82" s="21"/>
      <c r="N82" s="22">
        <v>240</v>
      </c>
      <c r="O82" s="25">
        <v>145</v>
      </c>
      <c r="P82" s="25">
        <v>150</v>
      </c>
      <c r="Q82" s="18">
        <v>-155</v>
      </c>
      <c r="R82" s="21"/>
      <c r="S82" s="22">
        <v>150</v>
      </c>
      <c r="T82" s="23">
        <v>390</v>
      </c>
      <c r="U82" s="25">
        <v>220</v>
      </c>
      <c r="V82" s="25">
        <v>240</v>
      </c>
      <c r="W82" s="25">
        <v>250</v>
      </c>
      <c r="X82" s="21"/>
      <c r="Y82" s="22">
        <v>250</v>
      </c>
      <c r="Z82" s="33">
        <f t="shared" si="1"/>
        <v>640</v>
      </c>
      <c r="AA82" s="24">
        <v>594.50462499999992</v>
      </c>
      <c r="AB82" s="24">
        <v>0</v>
      </c>
      <c r="AC82" s="22" t="s">
        <v>204</v>
      </c>
      <c r="AD82" s="2" t="s">
        <v>72</v>
      </c>
    </row>
    <row r="83" spans="1:30" ht="14.4" x14ac:dyDescent="0.3">
      <c r="A83" t="s">
        <v>101</v>
      </c>
      <c r="B83" s="1" t="s">
        <v>312</v>
      </c>
      <c r="C83" s="19" t="s">
        <v>43</v>
      </c>
      <c r="D83" s="21" t="s">
        <v>168</v>
      </c>
      <c r="E83" s="19">
        <v>52</v>
      </c>
      <c r="F83" s="19" t="s">
        <v>164</v>
      </c>
      <c r="G83" s="19">
        <v>121.2</v>
      </c>
      <c r="H83" s="20">
        <v>125</v>
      </c>
      <c r="I83" s="20">
        <v>0.54970000000000008</v>
      </c>
      <c r="J83" s="25">
        <v>190</v>
      </c>
      <c r="K83" s="25">
        <v>200</v>
      </c>
      <c r="L83" s="18">
        <v>-220</v>
      </c>
      <c r="M83" s="21"/>
      <c r="N83" s="22">
        <v>200</v>
      </c>
      <c r="O83" s="25">
        <v>135</v>
      </c>
      <c r="P83" s="25">
        <v>145</v>
      </c>
      <c r="Q83" s="18">
        <v>-152.5</v>
      </c>
      <c r="R83" s="21"/>
      <c r="S83" s="22">
        <v>145</v>
      </c>
      <c r="T83" s="23">
        <v>345</v>
      </c>
      <c r="U83" s="25">
        <v>250</v>
      </c>
      <c r="V83" s="25">
        <v>260</v>
      </c>
      <c r="W83" s="18">
        <v>-267.5</v>
      </c>
      <c r="X83" s="21"/>
      <c r="Y83" s="22">
        <v>260</v>
      </c>
      <c r="Z83" s="33">
        <f t="shared" si="1"/>
        <v>605</v>
      </c>
      <c r="AA83" s="24">
        <v>448.27999999999992</v>
      </c>
      <c r="AB83" s="24">
        <v>0</v>
      </c>
      <c r="AC83" s="22" t="s">
        <v>205</v>
      </c>
      <c r="AD83" s="2" t="s">
        <v>72</v>
      </c>
    </row>
    <row r="84" spans="1:30" x14ac:dyDescent="0.25">
      <c r="A84" s="1" t="s">
        <v>171</v>
      </c>
      <c r="B84" s="1" t="s">
        <v>312</v>
      </c>
      <c r="C84" s="19" t="s">
        <v>54</v>
      </c>
      <c r="D84" s="21" t="s">
        <v>206</v>
      </c>
      <c r="E84" s="19">
        <v>41</v>
      </c>
      <c r="F84" s="19" t="s">
        <v>45</v>
      </c>
      <c r="G84" s="19">
        <v>89.7</v>
      </c>
      <c r="H84" s="20">
        <v>90</v>
      </c>
      <c r="I84" s="20">
        <v>0.74870000000000003</v>
      </c>
      <c r="J84" s="19">
        <v>0</v>
      </c>
      <c r="K84" s="21"/>
      <c r="L84" s="21"/>
      <c r="M84" s="21"/>
      <c r="N84" s="22">
        <v>0</v>
      </c>
      <c r="O84" s="25">
        <v>45</v>
      </c>
      <c r="P84" s="25">
        <v>50</v>
      </c>
      <c r="Q84" s="25">
        <v>55</v>
      </c>
      <c r="R84" s="21"/>
      <c r="S84" s="22">
        <v>55</v>
      </c>
      <c r="T84" s="23">
        <v>55</v>
      </c>
      <c r="U84" s="18">
        <v>-80</v>
      </c>
      <c r="V84" s="25">
        <v>105</v>
      </c>
      <c r="W84" s="25">
        <v>120</v>
      </c>
      <c r="X84" s="21"/>
      <c r="Y84" s="22">
        <v>120</v>
      </c>
      <c r="Z84" s="33">
        <f>Y84+S84</f>
        <v>175</v>
      </c>
      <c r="AA84" s="24">
        <f>Z84*I84</f>
        <v>131.02250000000001</v>
      </c>
      <c r="AB84" s="24">
        <v>0</v>
      </c>
      <c r="AC84" s="22" t="s">
        <v>207</v>
      </c>
      <c r="AD84" s="20" t="s">
        <v>208</v>
      </c>
    </row>
    <row r="85" spans="1:30" ht="14.4" x14ac:dyDescent="0.3">
      <c r="A85" t="s">
        <v>94</v>
      </c>
      <c r="B85" s="1" t="s">
        <v>312</v>
      </c>
      <c r="C85" s="19" t="s">
        <v>54</v>
      </c>
      <c r="D85" s="21" t="s">
        <v>209</v>
      </c>
      <c r="E85" s="19">
        <v>29</v>
      </c>
      <c r="F85" s="19" t="s">
        <v>39</v>
      </c>
      <c r="G85" s="19">
        <v>93.4</v>
      </c>
      <c r="H85" s="20">
        <v>100</v>
      </c>
      <c r="I85" s="20">
        <v>0.59994999999999998</v>
      </c>
      <c r="J85" s="21">
        <v>0</v>
      </c>
      <c r="K85" s="21"/>
      <c r="L85" s="21"/>
      <c r="M85" s="21"/>
      <c r="N85" s="22">
        <v>0</v>
      </c>
      <c r="O85" s="25">
        <v>145</v>
      </c>
      <c r="P85" s="25">
        <v>150</v>
      </c>
      <c r="Q85" s="18">
        <v>-160</v>
      </c>
      <c r="R85" s="21"/>
      <c r="S85" s="22">
        <v>150</v>
      </c>
      <c r="T85" s="23">
        <v>150</v>
      </c>
      <c r="U85" s="25">
        <v>210</v>
      </c>
      <c r="V85" s="25">
        <v>220</v>
      </c>
      <c r="W85" s="25">
        <v>230</v>
      </c>
      <c r="X85" s="21"/>
      <c r="Y85" s="22">
        <v>230</v>
      </c>
      <c r="Z85" s="33">
        <f>Y85+S85</f>
        <v>380</v>
      </c>
      <c r="AA85" s="24">
        <f>Z85*I85</f>
        <v>227.98099999999999</v>
      </c>
      <c r="AB85" s="24">
        <v>0</v>
      </c>
      <c r="AC85" s="26" t="s">
        <v>129</v>
      </c>
      <c r="AD85" s="20" t="s">
        <v>208</v>
      </c>
    </row>
    <row r="86" spans="1:30" ht="14.4" x14ac:dyDescent="0.3">
      <c r="A86" t="s">
        <v>101</v>
      </c>
      <c r="B86" s="1" t="s">
        <v>312</v>
      </c>
      <c r="C86" s="19" t="s">
        <v>43</v>
      </c>
      <c r="D86" s="21" t="s">
        <v>210</v>
      </c>
      <c r="E86" s="19">
        <v>30</v>
      </c>
      <c r="F86" s="19" t="s">
        <v>39</v>
      </c>
      <c r="G86" s="19">
        <v>155.5</v>
      </c>
      <c r="H86" s="20" t="s">
        <v>60</v>
      </c>
      <c r="I86" s="20">
        <v>0.51895000000000002</v>
      </c>
      <c r="J86" s="21">
        <v>0</v>
      </c>
      <c r="K86" s="21"/>
      <c r="L86" s="21"/>
      <c r="M86" s="21"/>
      <c r="N86" s="22">
        <v>0</v>
      </c>
      <c r="O86" s="25">
        <v>165</v>
      </c>
      <c r="P86" s="25">
        <v>185</v>
      </c>
      <c r="Q86" s="18">
        <v>-192.5</v>
      </c>
      <c r="R86" s="21"/>
      <c r="S86" s="22">
        <v>185</v>
      </c>
      <c r="T86" s="23">
        <v>185</v>
      </c>
      <c r="U86" s="25">
        <v>260</v>
      </c>
      <c r="V86" s="25">
        <v>290</v>
      </c>
      <c r="W86" s="29">
        <v>300</v>
      </c>
      <c r="X86" s="21"/>
      <c r="Y86" s="22">
        <v>300</v>
      </c>
      <c r="Z86" s="33">
        <f>Y86+S86</f>
        <v>485</v>
      </c>
      <c r="AA86" s="24">
        <f>Z86*I86</f>
        <v>251.69075000000001</v>
      </c>
      <c r="AB86" s="24">
        <v>0</v>
      </c>
      <c r="AC86" s="26" t="s">
        <v>166</v>
      </c>
      <c r="AD86" s="20" t="s">
        <v>208</v>
      </c>
    </row>
    <row r="87" spans="1:30" ht="14.4" x14ac:dyDescent="0.3">
      <c r="A87" t="s">
        <v>101</v>
      </c>
      <c r="B87" s="1" t="s">
        <v>312</v>
      </c>
      <c r="C87" s="19" t="s">
        <v>28</v>
      </c>
      <c r="D87" s="21" t="s">
        <v>211</v>
      </c>
      <c r="E87" s="19">
        <v>64</v>
      </c>
      <c r="F87" s="19" t="s">
        <v>212</v>
      </c>
      <c r="G87" s="19">
        <v>101.5</v>
      </c>
      <c r="H87" s="20">
        <v>110</v>
      </c>
      <c r="I87" s="20">
        <v>0.57779999999999998</v>
      </c>
      <c r="J87" s="21">
        <v>0</v>
      </c>
      <c r="K87" s="21"/>
      <c r="L87" s="21"/>
      <c r="M87" s="21"/>
      <c r="N87" s="22">
        <v>0</v>
      </c>
      <c r="O87" s="25">
        <v>110</v>
      </c>
      <c r="P87" s="25">
        <v>115</v>
      </c>
      <c r="Q87" s="25">
        <v>117.5</v>
      </c>
      <c r="R87" s="21"/>
      <c r="S87" s="22">
        <v>117.5</v>
      </c>
      <c r="T87" s="23">
        <v>117.5</v>
      </c>
      <c r="U87" s="25">
        <v>165</v>
      </c>
      <c r="V87" s="25">
        <v>172.5</v>
      </c>
      <c r="W87" s="25">
        <v>180</v>
      </c>
      <c r="X87" s="21"/>
      <c r="Y87" s="22">
        <v>180</v>
      </c>
      <c r="Z87" s="33">
        <f>Y87+S87</f>
        <v>297.5</v>
      </c>
      <c r="AA87" s="24">
        <f>Z87*I87</f>
        <v>171.8955</v>
      </c>
      <c r="AB87" s="24">
        <v>0</v>
      </c>
      <c r="AC87" s="26" t="s">
        <v>213</v>
      </c>
      <c r="AD87" s="20" t="s">
        <v>208</v>
      </c>
    </row>
    <row r="88" spans="1:30" ht="14.4" x14ac:dyDescent="0.3">
      <c r="A88" t="s">
        <v>94</v>
      </c>
      <c r="B88" s="1" t="s">
        <v>312</v>
      </c>
      <c r="C88" s="19" t="s">
        <v>54</v>
      </c>
      <c r="D88" s="21" t="s">
        <v>214</v>
      </c>
      <c r="E88" s="19">
        <v>74</v>
      </c>
      <c r="F88" s="19" t="s">
        <v>215</v>
      </c>
      <c r="G88" s="19">
        <v>94.4</v>
      </c>
      <c r="H88" s="20">
        <v>100</v>
      </c>
      <c r="I88" s="20">
        <v>0.59675</v>
      </c>
      <c r="J88" s="21">
        <v>0</v>
      </c>
      <c r="K88" s="21"/>
      <c r="L88" s="21"/>
      <c r="M88" s="21"/>
      <c r="N88" s="22">
        <v>0</v>
      </c>
      <c r="O88" s="25">
        <v>105</v>
      </c>
      <c r="P88" s="25">
        <v>107.5</v>
      </c>
      <c r="Q88" s="18">
        <v>-110</v>
      </c>
      <c r="R88" s="21"/>
      <c r="S88" s="22">
        <v>107.5</v>
      </c>
      <c r="T88" s="23">
        <v>107.5</v>
      </c>
      <c r="U88" s="25">
        <v>140</v>
      </c>
      <c r="V88" s="25">
        <v>146.5</v>
      </c>
      <c r="W88" s="25">
        <v>150</v>
      </c>
      <c r="X88" s="21"/>
      <c r="Y88" s="22">
        <v>150</v>
      </c>
      <c r="Z88" s="33">
        <f>Y88+S88</f>
        <v>257.5</v>
      </c>
      <c r="AA88" s="24">
        <f>Z88*I88</f>
        <v>153.66312500000001</v>
      </c>
      <c r="AB88" s="24">
        <v>0</v>
      </c>
      <c r="AC88" s="26" t="s">
        <v>216</v>
      </c>
      <c r="AD88" s="20" t="s">
        <v>208</v>
      </c>
    </row>
    <row r="89" spans="1:30" ht="14.4" x14ac:dyDescent="0.3">
      <c r="A89" t="s">
        <v>94</v>
      </c>
      <c r="B89" s="1" t="s">
        <v>313</v>
      </c>
      <c r="C89" s="19" t="s">
        <v>28</v>
      </c>
      <c r="D89" s="21" t="s">
        <v>217</v>
      </c>
      <c r="E89" s="19">
        <v>23</v>
      </c>
      <c r="F89" s="19" t="s">
        <v>218</v>
      </c>
      <c r="G89" s="19">
        <v>72.400000000000006</v>
      </c>
      <c r="H89" s="20">
        <v>75</v>
      </c>
      <c r="I89" s="20">
        <v>0.70710000000000006</v>
      </c>
      <c r="J89" s="21">
        <v>0</v>
      </c>
      <c r="K89" s="21"/>
      <c r="L89" s="21"/>
      <c r="M89" s="21"/>
      <c r="N89" s="22">
        <v>0</v>
      </c>
      <c r="O89" s="25">
        <v>120</v>
      </c>
      <c r="P89" s="25">
        <v>140</v>
      </c>
      <c r="Q89" s="25">
        <v>145</v>
      </c>
      <c r="R89" s="21"/>
      <c r="S89" s="22">
        <v>145</v>
      </c>
      <c r="T89" s="23">
        <v>0</v>
      </c>
      <c r="U89" s="21">
        <v>0</v>
      </c>
      <c r="V89" s="21"/>
      <c r="W89" s="21"/>
      <c r="X89" s="21"/>
      <c r="Y89" s="22">
        <v>0</v>
      </c>
      <c r="Z89" s="33">
        <f t="shared" ref="Z89:Z90" si="2">Y89+S89+N89</f>
        <v>145</v>
      </c>
      <c r="AA89" s="24">
        <f t="shared" ref="AA89:AA90" si="3">I89*Z89</f>
        <v>102.52950000000001</v>
      </c>
      <c r="AB89" s="24">
        <v>0</v>
      </c>
      <c r="AC89" s="22" t="s">
        <v>219</v>
      </c>
      <c r="AD89" s="20" t="s">
        <v>220</v>
      </c>
    </row>
    <row r="90" spans="1:30" ht="14.4" x14ac:dyDescent="0.3">
      <c r="A90" t="s">
        <v>101</v>
      </c>
      <c r="B90" s="1" t="s">
        <v>313</v>
      </c>
      <c r="C90" s="19" t="s">
        <v>43</v>
      </c>
      <c r="D90" s="21" t="s">
        <v>221</v>
      </c>
      <c r="E90" s="19">
        <v>55</v>
      </c>
      <c r="F90" s="19" t="s">
        <v>222</v>
      </c>
      <c r="G90" s="19">
        <v>120.5</v>
      </c>
      <c r="H90" s="20">
        <v>125</v>
      </c>
      <c r="I90" s="20">
        <v>0.55044999999999999</v>
      </c>
      <c r="J90" s="21">
        <v>0</v>
      </c>
      <c r="K90" s="21"/>
      <c r="L90" s="21"/>
      <c r="M90" s="21"/>
      <c r="N90" s="22">
        <v>0</v>
      </c>
      <c r="O90" s="25">
        <v>150</v>
      </c>
      <c r="P90" s="25">
        <v>155</v>
      </c>
      <c r="Q90" s="18">
        <v>-160</v>
      </c>
      <c r="R90" s="21"/>
      <c r="S90" s="22">
        <v>155</v>
      </c>
      <c r="T90" s="23">
        <v>0</v>
      </c>
      <c r="U90" s="21">
        <v>0</v>
      </c>
      <c r="V90" s="21"/>
      <c r="W90" s="21"/>
      <c r="X90" s="21"/>
      <c r="Y90" s="22">
        <v>0</v>
      </c>
      <c r="Z90" s="33">
        <f t="shared" si="2"/>
        <v>155</v>
      </c>
      <c r="AA90" s="24">
        <f t="shared" si="3"/>
        <v>85.319749999999999</v>
      </c>
      <c r="AB90" s="24">
        <v>0</v>
      </c>
      <c r="AC90" s="22" t="s">
        <v>223</v>
      </c>
      <c r="AD90" s="20" t="s">
        <v>220</v>
      </c>
    </row>
    <row r="91" spans="1:30" ht="14.4" x14ac:dyDescent="0.3">
      <c r="A91" t="s">
        <v>94</v>
      </c>
      <c r="B91" s="1" t="s">
        <v>314</v>
      </c>
      <c r="C91" s="19" t="s">
        <v>54</v>
      </c>
      <c r="D91" s="21" t="s">
        <v>224</v>
      </c>
      <c r="E91" s="19">
        <v>37</v>
      </c>
      <c r="F91" s="19" t="s">
        <v>225</v>
      </c>
      <c r="G91" s="19">
        <v>95.6</v>
      </c>
      <c r="H91" s="20">
        <v>100</v>
      </c>
      <c r="I91" s="20">
        <v>0.59314999999999996</v>
      </c>
      <c r="J91" s="25">
        <v>210</v>
      </c>
      <c r="K91" s="18">
        <v>-225</v>
      </c>
      <c r="L91" s="18">
        <v>-230</v>
      </c>
      <c r="M91" s="25">
        <v>230</v>
      </c>
      <c r="N91" s="22">
        <v>210</v>
      </c>
      <c r="O91" s="25">
        <v>100</v>
      </c>
      <c r="P91" s="21">
        <v>0</v>
      </c>
      <c r="Q91" s="21">
        <v>0</v>
      </c>
      <c r="R91" s="21"/>
      <c r="S91" s="22">
        <v>100</v>
      </c>
      <c r="T91" s="23">
        <v>310</v>
      </c>
      <c r="U91" s="25">
        <v>210</v>
      </c>
      <c r="V91" s="25">
        <v>220</v>
      </c>
      <c r="W91" s="25">
        <v>230</v>
      </c>
      <c r="X91" s="21"/>
      <c r="Y91" s="22">
        <v>230</v>
      </c>
      <c r="Z91" s="33">
        <f>Y91+S91+N91</f>
        <v>540</v>
      </c>
      <c r="AA91" s="24">
        <f>I91*Z91</f>
        <v>320.30099999999999</v>
      </c>
      <c r="AB91" s="24">
        <v>0</v>
      </c>
      <c r="AC91" s="22" t="s">
        <v>226</v>
      </c>
      <c r="AD91" s="20" t="s">
        <v>220</v>
      </c>
    </row>
    <row r="92" spans="1:30" ht="14.4" x14ac:dyDescent="0.3">
      <c r="A92" t="s">
        <v>101</v>
      </c>
      <c r="B92" s="1" t="s">
        <v>314</v>
      </c>
      <c r="C92" s="19" t="s">
        <v>43</v>
      </c>
      <c r="D92" s="21" t="s">
        <v>227</v>
      </c>
      <c r="E92" s="19">
        <v>54</v>
      </c>
      <c r="F92" s="19" t="s">
        <v>228</v>
      </c>
      <c r="G92" s="19">
        <v>127</v>
      </c>
      <c r="H92" s="20">
        <v>140</v>
      </c>
      <c r="I92" s="20">
        <v>0.54335</v>
      </c>
      <c r="J92" s="25">
        <v>300</v>
      </c>
      <c r="K92" s="25">
        <v>320</v>
      </c>
      <c r="L92" s="18">
        <v>-350</v>
      </c>
      <c r="M92" s="21"/>
      <c r="N92" s="22">
        <v>320</v>
      </c>
      <c r="O92" s="25">
        <v>135</v>
      </c>
      <c r="P92" s="25">
        <v>145</v>
      </c>
      <c r="Q92" s="25">
        <v>155</v>
      </c>
      <c r="R92" s="21"/>
      <c r="S92" s="22">
        <v>155</v>
      </c>
      <c r="T92" s="23">
        <v>475</v>
      </c>
      <c r="U92" s="25">
        <v>260</v>
      </c>
      <c r="V92" s="25">
        <v>280</v>
      </c>
      <c r="W92" s="18">
        <v>-305</v>
      </c>
      <c r="X92" s="21"/>
      <c r="Y92" s="22">
        <v>280</v>
      </c>
      <c r="Z92" s="33">
        <f t="shared" ref="Z92" si="4">Y92+S92+N92</f>
        <v>755</v>
      </c>
      <c r="AA92" s="24">
        <f t="shared" ref="AA92" si="5">I92*Z92</f>
        <v>410.22924999999998</v>
      </c>
      <c r="AB92" s="24">
        <v>0</v>
      </c>
      <c r="AC92" s="22" t="s">
        <v>145</v>
      </c>
      <c r="AD92" s="20" t="s">
        <v>220</v>
      </c>
    </row>
    <row r="93" spans="1:30" ht="14.4" x14ac:dyDescent="0.3">
      <c r="A93" t="s">
        <v>94</v>
      </c>
      <c r="B93" s="1" t="s">
        <v>315</v>
      </c>
      <c r="C93" s="19" t="s">
        <v>54</v>
      </c>
      <c r="D93" s="21" t="s">
        <v>229</v>
      </c>
      <c r="E93" s="19">
        <v>53</v>
      </c>
      <c r="F93" s="19" t="s">
        <v>228</v>
      </c>
      <c r="G93" s="19">
        <v>89.9</v>
      </c>
      <c r="H93" s="20">
        <v>90</v>
      </c>
      <c r="I93" s="20">
        <v>0.61424999999999996</v>
      </c>
      <c r="J93" s="21">
        <v>0</v>
      </c>
      <c r="K93" s="21"/>
      <c r="L93" s="21"/>
      <c r="M93" s="21"/>
      <c r="N93" s="22">
        <v>0</v>
      </c>
      <c r="O93" s="25">
        <v>131</v>
      </c>
      <c r="P93" s="25">
        <v>140</v>
      </c>
      <c r="Q93" s="21">
        <v>0</v>
      </c>
      <c r="R93" s="21"/>
      <c r="S93" s="22">
        <v>140</v>
      </c>
      <c r="T93" s="23">
        <v>140</v>
      </c>
      <c r="U93" s="25">
        <v>200</v>
      </c>
      <c r="V93" s="25">
        <v>210</v>
      </c>
      <c r="W93" s="25">
        <v>220</v>
      </c>
      <c r="X93" s="21"/>
      <c r="Y93" s="22">
        <v>220</v>
      </c>
      <c r="Z93" s="33">
        <f>Y93+S93</f>
        <v>360</v>
      </c>
      <c r="AA93" s="24">
        <f>Z93*I93</f>
        <v>221.13</v>
      </c>
      <c r="AB93" s="24">
        <v>0</v>
      </c>
      <c r="AC93" s="26" t="s">
        <v>230</v>
      </c>
      <c r="AD93" s="20" t="s">
        <v>208</v>
      </c>
    </row>
    <row r="94" spans="1:30" x14ac:dyDescent="0.25">
      <c r="A94" s="1" t="s">
        <v>171</v>
      </c>
      <c r="B94" s="1" t="s">
        <v>316</v>
      </c>
      <c r="C94" s="19" t="s">
        <v>28</v>
      </c>
      <c r="D94" s="21" t="s">
        <v>231</v>
      </c>
      <c r="E94" s="19">
        <v>38</v>
      </c>
      <c r="F94" s="19" t="s">
        <v>34</v>
      </c>
      <c r="G94" s="19">
        <v>57.7</v>
      </c>
      <c r="H94" s="20">
        <v>60</v>
      </c>
      <c r="I94" s="20">
        <v>1.0190999999999999</v>
      </c>
      <c r="J94" s="21">
        <v>0</v>
      </c>
      <c r="K94" s="21"/>
      <c r="L94" s="21"/>
      <c r="M94" s="21"/>
      <c r="N94" s="22">
        <v>0</v>
      </c>
      <c r="O94" s="25">
        <v>30</v>
      </c>
      <c r="P94" s="25">
        <v>32.5</v>
      </c>
      <c r="Q94" s="25">
        <v>35</v>
      </c>
      <c r="R94" s="21"/>
      <c r="S94" s="22">
        <v>35</v>
      </c>
      <c r="T94" s="23">
        <v>0</v>
      </c>
      <c r="U94" s="25">
        <v>65</v>
      </c>
      <c r="V94" s="25">
        <v>70</v>
      </c>
      <c r="W94" s="25">
        <v>75</v>
      </c>
      <c r="X94" s="21"/>
      <c r="Y94" s="22">
        <v>75</v>
      </c>
      <c r="Z94" s="33">
        <v>0</v>
      </c>
      <c r="AA94" s="24">
        <v>0</v>
      </c>
      <c r="AB94" s="24">
        <v>0</v>
      </c>
      <c r="AC94" s="22" t="s">
        <v>232</v>
      </c>
      <c r="AD94" s="20" t="s">
        <v>208</v>
      </c>
    </row>
    <row r="95" spans="1:30" x14ac:dyDescent="0.25">
      <c r="A95" s="1" t="s">
        <v>171</v>
      </c>
      <c r="B95" s="1" t="s">
        <v>316</v>
      </c>
      <c r="C95" s="19" t="s">
        <v>28</v>
      </c>
      <c r="D95" s="21" t="s">
        <v>233</v>
      </c>
      <c r="E95" s="19">
        <v>18</v>
      </c>
      <c r="F95" s="19" t="s">
        <v>42</v>
      </c>
      <c r="G95" s="19">
        <v>91.2</v>
      </c>
      <c r="H95" s="20">
        <v>100</v>
      </c>
      <c r="I95" s="20">
        <v>0.60750000000000004</v>
      </c>
      <c r="J95" s="25">
        <v>150</v>
      </c>
      <c r="K95" s="25">
        <v>160</v>
      </c>
      <c r="L95" s="25">
        <v>170</v>
      </c>
      <c r="M95" s="21"/>
      <c r="N95" s="22">
        <v>170</v>
      </c>
      <c r="O95" s="25">
        <v>95</v>
      </c>
      <c r="P95" s="18">
        <v>-105</v>
      </c>
      <c r="Q95" s="18">
        <v>-105</v>
      </c>
      <c r="R95" s="21"/>
      <c r="S95" s="22">
        <v>95</v>
      </c>
      <c r="T95" s="23">
        <v>265</v>
      </c>
      <c r="U95" s="18">
        <v>-180</v>
      </c>
      <c r="V95" s="18">
        <v>-195</v>
      </c>
      <c r="W95" s="18">
        <v>-202.5</v>
      </c>
      <c r="X95" s="21"/>
      <c r="Y95" s="22">
        <v>0</v>
      </c>
      <c r="Z95" s="33">
        <v>0</v>
      </c>
      <c r="AA95" s="24">
        <v>0</v>
      </c>
      <c r="AB95" s="24">
        <v>0</v>
      </c>
      <c r="AC95" s="22">
        <v>0</v>
      </c>
      <c r="AD95" s="20" t="s">
        <v>72</v>
      </c>
    </row>
    <row r="96" spans="1:30" x14ac:dyDescent="0.25">
      <c r="A96" s="1" t="s">
        <v>171</v>
      </c>
      <c r="B96" s="1" t="s">
        <v>316</v>
      </c>
      <c r="C96" s="19" t="s">
        <v>28</v>
      </c>
      <c r="D96" s="21" t="s">
        <v>234</v>
      </c>
      <c r="E96" s="19">
        <v>33</v>
      </c>
      <c r="F96" s="19" t="s">
        <v>39</v>
      </c>
      <c r="G96" s="19">
        <v>80.900000000000006</v>
      </c>
      <c r="H96" s="20">
        <v>82.5</v>
      </c>
      <c r="I96" s="20">
        <v>0.65569999999999995</v>
      </c>
      <c r="J96" s="25">
        <v>142.5</v>
      </c>
      <c r="K96" s="18">
        <v>-150</v>
      </c>
      <c r="L96" s="25">
        <v>160</v>
      </c>
      <c r="M96" s="21"/>
      <c r="N96" s="22">
        <v>160</v>
      </c>
      <c r="O96" s="25">
        <v>97.5</v>
      </c>
      <c r="P96" s="25">
        <v>105</v>
      </c>
      <c r="Q96" s="18">
        <v>-110</v>
      </c>
      <c r="R96" s="21"/>
      <c r="S96" s="22">
        <v>105</v>
      </c>
      <c r="T96" s="23">
        <v>265</v>
      </c>
      <c r="U96" s="25">
        <v>170</v>
      </c>
      <c r="V96" s="25">
        <v>180</v>
      </c>
      <c r="W96" s="25">
        <v>190</v>
      </c>
      <c r="X96" s="21"/>
      <c r="Y96" s="22">
        <v>190</v>
      </c>
      <c r="Z96" s="33">
        <v>455</v>
      </c>
      <c r="AA96" s="24">
        <v>298.34349999999995</v>
      </c>
      <c r="AB96" s="24">
        <v>0</v>
      </c>
      <c r="AC96" s="22" t="s">
        <v>40</v>
      </c>
      <c r="AD96" s="20" t="s">
        <v>72</v>
      </c>
    </row>
    <row r="97" spans="1:30" x14ac:dyDescent="0.25">
      <c r="A97" s="1" t="s">
        <v>171</v>
      </c>
      <c r="B97" s="1" t="s">
        <v>317</v>
      </c>
      <c r="C97" s="19" t="s">
        <v>28</v>
      </c>
      <c r="D97" s="21" t="s">
        <v>235</v>
      </c>
      <c r="E97" s="19">
        <v>22</v>
      </c>
      <c r="F97" s="19" t="s">
        <v>37</v>
      </c>
      <c r="G97" s="19">
        <v>49.5</v>
      </c>
      <c r="H97" s="20">
        <v>52</v>
      </c>
      <c r="I97" s="20">
        <v>1.1513</v>
      </c>
      <c r="J97" s="21">
        <v>0</v>
      </c>
      <c r="K97" s="21"/>
      <c r="L97" s="21"/>
      <c r="M97" s="21"/>
      <c r="N97" s="22">
        <v>0</v>
      </c>
      <c r="O97" s="21">
        <v>0</v>
      </c>
      <c r="P97" s="21"/>
      <c r="Q97" s="21"/>
      <c r="R97" s="21"/>
      <c r="S97" s="22">
        <v>0</v>
      </c>
      <c r="T97" s="23">
        <v>0</v>
      </c>
      <c r="U97" s="25">
        <v>40</v>
      </c>
      <c r="V97" s="25">
        <v>50</v>
      </c>
      <c r="W97" s="25">
        <v>62.5</v>
      </c>
      <c r="X97" s="21"/>
      <c r="Y97" s="22">
        <v>62.5</v>
      </c>
      <c r="Z97" s="33">
        <f>Y97</f>
        <v>62.5</v>
      </c>
      <c r="AA97" s="24">
        <f>I97*Z97</f>
        <v>71.956249999999997</v>
      </c>
      <c r="AB97" s="24">
        <v>0</v>
      </c>
      <c r="AC97" s="22" t="s">
        <v>236</v>
      </c>
      <c r="AD97" s="20" t="s">
        <v>237</v>
      </c>
    </row>
    <row r="98" spans="1:30" x14ac:dyDescent="0.25">
      <c r="A98" s="1" t="s">
        <v>171</v>
      </c>
      <c r="B98" s="1" t="s">
        <v>310</v>
      </c>
      <c r="C98" s="19" t="s">
        <v>28</v>
      </c>
      <c r="D98" s="21" t="s">
        <v>238</v>
      </c>
      <c r="E98" s="19">
        <v>16</v>
      </c>
      <c r="F98" s="19" t="s">
        <v>239</v>
      </c>
      <c r="G98" s="19">
        <v>60</v>
      </c>
      <c r="H98" s="20">
        <v>60</v>
      </c>
      <c r="I98" s="20">
        <v>0.98760000000000003</v>
      </c>
      <c r="J98" s="18">
        <v>-110</v>
      </c>
      <c r="K98" s="25">
        <v>110</v>
      </c>
      <c r="L98" s="25">
        <v>112.5</v>
      </c>
      <c r="M98" s="21"/>
      <c r="N98" s="22">
        <v>112.5</v>
      </c>
      <c r="O98" s="25">
        <v>52.5</v>
      </c>
      <c r="P98" s="18">
        <v>-55</v>
      </c>
      <c r="Q98" s="18">
        <v>-55</v>
      </c>
      <c r="R98" s="21"/>
      <c r="S98" s="22">
        <v>52.5</v>
      </c>
      <c r="T98" s="23">
        <v>165</v>
      </c>
      <c r="U98" s="25">
        <v>125</v>
      </c>
      <c r="V98" s="18">
        <v>-130</v>
      </c>
      <c r="W98" s="18">
        <v>-130</v>
      </c>
      <c r="X98" s="21"/>
      <c r="Y98" s="22">
        <v>125</v>
      </c>
      <c r="Z98" s="33">
        <v>290</v>
      </c>
      <c r="AA98" s="24">
        <v>286.404</v>
      </c>
      <c r="AB98" s="24">
        <v>0</v>
      </c>
      <c r="AC98" s="22" t="s">
        <v>240</v>
      </c>
      <c r="AD98" s="20" t="s">
        <v>72</v>
      </c>
    </row>
    <row r="99" spans="1:30" x14ac:dyDescent="0.25">
      <c r="A99" s="1" t="s">
        <v>171</v>
      </c>
      <c r="B99" s="1" t="s">
        <v>310</v>
      </c>
      <c r="C99" s="19" t="s">
        <v>28</v>
      </c>
      <c r="D99" s="21" t="s">
        <v>241</v>
      </c>
      <c r="E99" s="19">
        <v>21</v>
      </c>
      <c r="F99" s="19" t="s">
        <v>242</v>
      </c>
      <c r="G99" s="19">
        <v>65.3</v>
      </c>
      <c r="H99" s="20">
        <v>67.5</v>
      </c>
      <c r="I99" s="20">
        <v>0.92325000000000002</v>
      </c>
      <c r="J99" s="25">
        <v>80</v>
      </c>
      <c r="K99" s="18">
        <v>-100</v>
      </c>
      <c r="L99" s="25">
        <v>100</v>
      </c>
      <c r="M99" s="21"/>
      <c r="N99" s="22">
        <v>100</v>
      </c>
      <c r="O99" s="25">
        <v>45</v>
      </c>
      <c r="P99" s="25">
        <v>50</v>
      </c>
      <c r="Q99" s="18">
        <v>-55</v>
      </c>
      <c r="R99" s="21"/>
      <c r="S99" s="22">
        <v>50</v>
      </c>
      <c r="T99" s="23">
        <v>150</v>
      </c>
      <c r="U99" s="25">
        <v>95</v>
      </c>
      <c r="V99" s="18">
        <v>-110</v>
      </c>
      <c r="W99" s="25">
        <v>110</v>
      </c>
      <c r="X99" s="21"/>
      <c r="Y99" s="22">
        <v>110</v>
      </c>
      <c r="Z99" s="33">
        <v>260</v>
      </c>
      <c r="AA99" s="24">
        <v>240.04500000000002</v>
      </c>
      <c r="AB99" s="24">
        <v>0</v>
      </c>
      <c r="AC99" s="22" t="s">
        <v>243</v>
      </c>
      <c r="AD99" s="20" t="s">
        <v>72</v>
      </c>
    </row>
    <row r="100" spans="1:30" x14ac:dyDescent="0.25">
      <c r="A100" s="1" t="s">
        <v>171</v>
      </c>
      <c r="B100" s="1" t="s">
        <v>310</v>
      </c>
      <c r="C100" s="19" t="s">
        <v>43</v>
      </c>
      <c r="D100" s="21" t="s">
        <v>244</v>
      </c>
      <c r="E100" s="19">
        <v>22</v>
      </c>
      <c r="F100" s="19" t="s">
        <v>242</v>
      </c>
      <c r="G100" s="19">
        <v>70.2</v>
      </c>
      <c r="H100" s="20">
        <v>75</v>
      </c>
      <c r="I100" s="20">
        <v>0.87470000000000003</v>
      </c>
      <c r="J100" s="25">
        <v>112.5</v>
      </c>
      <c r="K100" s="25">
        <v>122.5</v>
      </c>
      <c r="L100" s="18">
        <v>-127.5</v>
      </c>
      <c r="M100" s="21"/>
      <c r="N100" s="22">
        <v>122.5</v>
      </c>
      <c r="O100" s="25">
        <v>47.5</v>
      </c>
      <c r="P100" s="18">
        <v>-55</v>
      </c>
      <c r="Q100" s="18">
        <v>-55</v>
      </c>
      <c r="R100" s="21"/>
      <c r="S100" s="22">
        <v>47.5</v>
      </c>
      <c r="T100" s="23">
        <v>170</v>
      </c>
      <c r="U100" s="25">
        <v>115</v>
      </c>
      <c r="V100" s="25">
        <v>125</v>
      </c>
      <c r="W100" s="25">
        <v>135</v>
      </c>
      <c r="X100" s="21"/>
      <c r="Y100" s="22">
        <v>135</v>
      </c>
      <c r="Z100" s="33">
        <v>305</v>
      </c>
      <c r="AA100" s="24">
        <v>266.7835</v>
      </c>
      <c r="AB100" s="24">
        <v>0</v>
      </c>
      <c r="AC100" s="22" t="s">
        <v>245</v>
      </c>
      <c r="AD100" s="20" t="s">
        <v>72</v>
      </c>
    </row>
    <row r="101" spans="1:30" x14ac:dyDescent="0.25">
      <c r="A101" s="1" t="s">
        <v>171</v>
      </c>
      <c r="B101" s="1" t="s">
        <v>310</v>
      </c>
      <c r="C101" s="19" t="s">
        <v>43</v>
      </c>
      <c r="D101" s="21" t="s">
        <v>246</v>
      </c>
      <c r="E101" s="19">
        <v>22</v>
      </c>
      <c r="F101" s="19" t="s">
        <v>242</v>
      </c>
      <c r="G101" s="19">
        <v>74</v>
      </c>
      <c r="H101" s="20">
        <v>75</v>
      </c>
      <c r="I101" s="20">
        <v>0.84365000000000001</v>
      </c>
      <c r="J101" s="25">
        <v>115</v>
      </c>
      <c r="K101" s="25">
        <v>125</v>
      </c>
      <c r="L101" s="25">
        <v>130</v>
      </c>
      <c r="M101" s="21"/>
      <c r="N101" s="22">
        <v>130</v>
      </c>
      <c r="O101" s="25">
        <v>47.5</v>
      </c>
      <c r="P101" s="25">
        <v>50</v>
      </c>
      <c r="Q101" s="25">
        <v>52.5</v>
      </c>
      <c r="R101" s="21"/>
      <c r="S101" s="22">
        <v>52.5</v>
      </c>
      <c r="T101" s="23">
        <v>182.5</v>
      </c>
      <c r="U101" s="25">
        <v>105</v>
      </c>
      <c r="V101" s="25">
        <v>110</v>
      </c>
      <c r="W101" s="25">
        <v>115</v>
      </c>
      <c r="X101" s="21"/>
      <c r="Y101" s="22">
        <v>115</v>
      </c>
      <c r="Z101" s="33">
        <v>297.5</v>
      </c>
      <c r="AA101" s="24">
        <v>250.98587499999999</v>
      </c>
      <c r="AB101" s="24">
        <v>0</v>
      </c>
      <c r="AC101" s="22" t="s">
        <v>247</v>
      </c>
      <c r="AD101" s="20" t="s">
        <v>72</v>
      </c>
    </row>
    <row r="102" spans="1:30" x14ac:dyDescent="0.25">
      <c r="A102" s="1" t="s">
        <v>171</v>
      </c>
      <c r="B102" s="1" t="s">
        <v>310</v>
      </c>
      <c r="C102" s="19" t="s">
        <v>54</v>
      </c>
      <c r="D102" s="21" t="s">
        <v>248</v>
      </c>
      <c r="E102" s="19">
        <v>22</v>
      </c>
      <c r="F102" s="19" t="s">
        <v>242</v>
      </c>
      <c r="G102" s="19">
        <v>106.2</v>
      </c>
      <c r="H102" s="20">
        <v>110</v>
      </c>
      <c r="I102" s="20">
        <v>0.69984999999999997</v>
      </c>
      <c r="J102" s="29">
        <v>120</v>
      </c>
      <c r="K102" s="18">
        <v>-130</v>
      </c>
      <c r="L102" s="18">
        <v>-130</v>
      </c>
      <c r="M102" s="21"/>
      <c r="N102" s="22">
        <v>120</v>
      </c>
      <c r="O102" s="25">
        <v>55</v>
      </c>
      <c r="P102" s="29">
        <v>57.5</v>
      </c>
      <c r="Q102" s="18">
        <v>-60</v>
      </c>
      <c r="R102" s="21"/>
      <c r="S102" s="22">
        <v>57.5</v>
      </c>
      <c r="T102" s="23">
        <v>177.5</v>
      </c>
      <c r="U102" s="25">
        <v>135</v>
      </c>
      <c r="V102" s="25">
        <v>142.5</v>
      </c>
      <c r="W102" s="29">
        <v>145</v>
      </c>
      <c r="X102" s="21"/>
      <c r="Y102" s="22">
        <v>145</v>
      </c>
      <c r="Z102" s="33">
        <v>322.5</v>
      </c>
      <c r="AA102" s="24">
        <v>225.70162499999998</v>
      </c>
      <c r="AB102" s="24">
        <v>0</v>
      </c>
      <c r="AC102" s="22" t="s">
        <v>249</v>
      </c>
      <c r="AD102" s="20" t="s">
        <v>72</v>
      </c>
    </row>
    <row r="103" spans="1:30" x14ac:dyDescent="0.25">
      <c r="A103" s="1" t="s">
        <v>171</v>
      </c>
      <c r="B103" s="1" t="s">
        <v>310</v>
      </c>
      <c r="C103" s="19" t="s">
        <v>43</v>
      </c>
      <c r="D103" s="21" t="s">
        <v>250</v>
      </c>
      <c r="E103" s="19">
        <v>34</v>
      </c>
      <c r="F103" s="19" t="s">
        <v>251</v>
      </c>
      <c r="G103" s="19">
        <v>67.400000000000006</v>
      </c>
      <c r="H103" s="20">
        <v>67.5</v>
      </c>
      <c r="I103" s="20">
        <v>0.90075000000000005</v>
      </c>
      <c r="J103" s="25">
        <v>100</v>
      </c>
      <c r="K103" s="25">
        <v>110</v>
      </c>
      <c r="L103" s="25">
        <v>120</v>
      </c>
      <c r="M103" s="21"/>
      <c r="N103" s="22">
        <v>120</v>
      </c>
      <c r="O103" s="18">
        <v>-62.5</v>
      </c>
      <c r="P103" s="25">
        <v>62.5</v>
      </c>
      <c r="Q103" s="18">
        <v>-65</v>
      </c>
      <c r="R103" s="21"/>
      <c r="S103" s="22">
        <v>62.5</v>
      </c>
      <c r="T103" s="23">
        <v>182.5</v>
      </c>
      <c r="U103" s="25">
        <v>130</v>
      </c>
      <c r="V103" s="18">
        <v>-140</v>
      </c>
      <c r="W103" s="18">
        <v>-140</v>
      </c>
      <c r="X103" s="21"/>
      <c r="Y103" s="22">
        <v>130</v>
      </c>
      <c r="Z103" s="33">
        <v>312.5</v>
      </c>
      <c r="AA103" s="24">
        <v>281.484375</v>
      </c>
      <c r="AB103" s="24">
        <v>0</v>
      </c>
      <c r="AC103" s="22" t="s">
        <v>252</v>
      </c>
      <c r="AD103" s="20" t="s">
        <v>72</v>
      </c>
    </row>
    <row r="104" spans="1:30" x14ac:dyDescent="0.25">
      <c r="A104" s="1" t="s">
        <v>171</v>
      </c>
      <c r="B104" s="1" t="s">
        <v>310</v>
      </c>
      <c r="C104" s="19" t="s">
        <v>43</v>
      </c>
      <c r="D104" s="21" t="s">
        <v>253</v>
      </c>
      <c r="E104" s="19">
        <v>35</v>
      </c>
      <c r="F104" s="19" t="s">
        <v>251</v>
      </c>
      <c r="G104" s="19">
        <v>74.3</v>
      </c>
      <c r="H104" s="20">
        <v>75</v>
      </c>
      <c r="I104" s="20">
        <v>0.84140000000000004</v>
      </c>
      <c r="J104" s="25">
        <v>85</v>
      </c>
      <c r="K104" s="25">
        <v>100</v>
      </c>
      <c r="L104" s="18">
        <v>-105</v>
      </c>
      <c r="M104" s="21"/>
      <c r="N104" s="22">
        <v>100</v>
      </c>
      <c r="O104" s="25">
        <v>47.5</v>
      </c>
      <c r="P104" s="18">
        <v>-52</v>
      </c>
      <c r="Q104" s="25">
        <v>52.5</v>
      </c>
      <c r="R104" s="21"/>
      <c r="S104" s="22">
        <v>52.5</v>
      </c>
      <c r="T104" s="23">
        <v>152.5</v>
      </c>
      <c r="U104" s="25">
        <v>90</v>
      </c>
      <c r="V104" s="25">
        <v>105</v>
      </c>
      <c r="W104" s="18">
        <v>-110</v>
      </c>
      <c r="X104" s="21"/>
      <c r="Y104" s="22">
        <v>105</v>
      </c>
      <c r="Z104" s="33">
        <v>257.5</v>
      </c>
      <c r="AA104" s="24">
        <v>216.66050000000001</v>
      </c>
      <c r="AB104" s="24">
        <v>0</v>
      </c>
      <c r="AC104" s="22" t="s">
        <v>254</v>
      </c>
      <c r="AD104" s="20" t="s">
        <v>72</v>
      </c>
    </row>
    <row r="105" spans="1:30" x14ac:dyDescent="0.25">
      <c r="A105" s="1" t="s">
        <v>171</v>
      </c>
      <c r="B105" s="1" t="s">
        <v>310</v>
      </c>
      <c r="C105" s="19" t="s">
        <v>54</v>
      </c>
      <c r="D105" s="21" t="s">
        <v>255</v>
      </c>
      <c r="E105" s="19">
        <v>36</v>
      </c>
      <c r="F105" s="19" t="s">
        <v>251</v>
      </c>
      <c r="G105" s="19">
        <v>79.400000000000006</v>
      </c>
      <c r="H105" s="20">
        <v>82.5</v>
      </c>
      <c r="I105" s="20">
        <v>0.80559999999999998</v>
      </c>
      <c r="J105" s="25">
        <v>107.5</v>
      </c>
      <c r="K105" s="18">
        <v>-115</v>
      </c>
      <c r="L105" s="18">
        <v>-115</v>
      </c>
      <c r="M105" s="21"/>
      <c r="N105" s="22">
        <v>107.5</v>
      </c>
      <c r="O105" s="25">
        <v>50</v>
      </c>
      <c r="P105" s="29">
        <v>52.5</v>
      </c>
      <c r="Q105" s="18">
        <v>-55</v>
      </c>
      <c r="R105" s="21"/>
      <c r="S105" s="22">
        <v>52.5</v>
      </c>
      <c r="T105" s="23">
        <v>160</v>
      </c>
      <c r="U105" s="25">
        <v>110</v>
      </c>
      <c r="V105" s="25">
        <v>115</v>
      </c>
      <c r="W105" s="18">
        <v>-120</v>
      </c>
      <c r="X105" s="21"/>
      <c r="Y105" s="22">
        <v>115</v>
      </c>
      <c r="Z105" s="33">
        <v>275</v>
      </c>
      <c r="AA105" s="24">
        <v>221.54</v>
      </c>
      <c r="AB105" s="24">
        <v>0</v>
      </c>
      <c r="AC105" s="22" t="s">
        <v>256</v>
      </c>
      <c r="AD105" s="20" t="s">
        <v>72</v>
      </c>
    </row>
    <row r="106" spans="1:30" x14ac:dyDescent="0.25">
      <c r="A106" s="1" t="s">
        <v>171</v>
      </c>
      <c r="B106" s="1" t="s">
        <v>310</v>
      </c>
      <c r="C106" s="19" t="s">
        <v>54</v>
      </c>
      <c r="D106" s="21" t="s">
        <v>257</v>
      </c>
      <c r="E106" s="27">
        <v>38</v>
      </c>
      <c r="F106" s="19" t="s">
        <v>251</v>
      </c>
      <c r="G106" s="19">
        <v>102.4</v>
      </c>
      <c r="H106" s="20">
        <v>110</v>
      </c>
      <c r="I106" s="20">
        <v>0.70925000000000005</v>
      </c>
      <c r="J106" s="25">
        <v>132.5</v>
      </c>
      <c r="K106" s="18">
        <v>-142.5</v>
      </c>
      <c r="L106" s="29">
        <v>142.5</v>
      </c>
      <c r="M106" s="21"/>
      <c r="N106" s="22">
        <v>142.5</v>
      </c>
      <c r="O106" s="25">
        <v>57.5</v>
      </c>
      <c r="P106" s="29">
        <v>60</v>
      </c>
      <c r="Q106" s="18">
        <v>-62.5</v>
      </c>
      <c r="R106" s="21"/>
      <c r="S106" s="22">
        <v>60</v>
      </c>
      <c r="T106" s="23">
        <v>202.5</v>
      </c>
      <c r="U106" s="25">
        <v>135</v>
      </c>
      <c r="V106" s="25">
        <v>145</v>
      </c>
      <c r="W106" s="29">
        <v>155</v>
      </c>
      <c r="X106" s="21"/>
      <c r="Y106" s="22">
        <v>155</v>
      </c>
      <c r="Z106" s="33">
        <v>357.5</v>
      </c>
      <c r="AA106" s="24">
        <v>253.55687500000002</v>
      </c>
      <c r="AB106" s="24">
        <v>0</v>
      </c>
      <c r="AC106" s="22" t="s">
        <v>258</v>
      </c>
      <c r="AD106" s="20" t="s">
        <v>72</v>
      </c>
    </row>
    <row r="107" spans="1:30" x14ac:dyDescent="0.25">
      <c r="A107" s="1" t="s">
        <v>171</v>
      </c>
      <c r="B107" s="1" t="s">
        <v>310</v>
      </c>
      <c r="C107" s="19" t="s">
        <v>28</v>
      </c>
      <c r="D107" s="21" t="s">
        <v>259</v>
      </c>
      <c r="E107" s="19">
        <v>42</v>
      </c>
      <c r="F107" s="19" t="s">
        <v>260</v>
      </c>
      <c r="G107" s="19">
        <v>60</v>
      </c>
      <c r="H107" s="20">
        <v>60</v>
      </c>
      <c r="I107" s="20">
        <v>0.98760000000000003</v>
      </c>
      <c r="J107" s="18">
        <v>-127.5</v>
      </c>
      <c r="K107" s="25">
        <v>132.5</v>
      </c>
      <c r="L107" s="29">
        <v>135.5</v>
      </c>
      <c r="M107" s="21"/>
      <c r="N107" s="22">
        <v>135.5</v>
      </c>
      <c r="O107" s="25">
        <v>57.5</v>
      </c>
      <c r="P107" s="25">
        <v>62.5</v>
      </c>
      <c r="Q107" s="18">
        <v>-65</v>
      </c>
      <c r="R107" s="21"/>
      <c r="S107" s="22">
        <v>62.5</v>
      </c>
      <c r="T107" s="23">
        <v>198</v>
      </c>
      <c r="U107" s="29">
        <v>150</v>
      </c>
      <c r="V107" s="18">
        <v>-160</v>
      </c>
      <c r="W107" s="18">
        <v>0</v>
      </c>
      <c r="X107" s="21"/>
      <c r="Y107" s="22">
        <v>150</v>
      </c>
      <c r="Z107" s="33">
        <v>348</v>
      </c>
      <c r="AA107" s="24">
        <v>343.6848</v>
      </c>
      <c r="AB107" s="24">
        <v>350.55849599999999</v>
      </c>
      <c r="AC107" s="22" t="s">
        <v>261</v>
      </c>
      <c r="AD107" s="20" t="s">
        <v>72</v>
      </c>
    </row>
    <row r="108" spans="1:30" x14ac:dyDescent="0.25">
      <c r="A108" s="1" t="s">
        <v>171</v>
      </c>
      <c r="B108" s="1" t="s">
        <v>310</v>
      </c>
      <c r="C108" s="19" t="s">
        <v>54</v>
      </c>
      <c r="D108" s="21" t="s">
        <v>262</v>
      </c>
      <c r="E108" s="19">
        <v>40</v>
      </c>
      <c r="F108" s="19" t="s">
        <v>260</v>
      </c>
      <c r="G108" s="19">
        <v>82.5</v>
      </c>
      <c r="H108" s="20">
        <v>82.5</v>
      </c>
      <c r="I108" s="20">
        <v>0.78654999999999997</v>
      </c>
      <c r="J108" s="25">
        <v>105</v>
      </c>
      <c r="K108" s="25">
        <v>115</v>
      </c>
      <c r="L108" s="29">
        <v>120</v>
      </c>
      <c r="M108" s="21"/>
      <c r="N108" s="22">
        <v>120</v>
      </c>
      <c r="O108" s="25">
        <v>60</v>
      </c>
      <c r="P108" s="25">
        <v>62.5</v>
      </c>
      <c r="Q108" s="25">
        <v>65</v>
      </c>
      <c r="R108" s="21"/>
      <c r="S108" s="22">
        <v>65</v>
      </c>
      <c r="T108" s="23">
        <v>185</v>
      </c>
      <c r="U108" s="25">
        <v>120</v>
      </c>
      <c r="V108" s="25">
        <v>130</v>
      </c>
      <c r="W108" s="18">
        <v>0</v>
      </c>
      <c r="X108" s="21"/>
      <c r="Y108" s="22">
        <v>130</v>
      </c>
      <c r="Z108" s="33">
        <v>315</v>
      </c>
      <c r="AA108" s="24">
        <v>247.76325</v>
      </c>
      <c r="AB108" s="24">
        <v>247.76325</v>
      </c>
      <c r="AC108" s="22" t="s">
        <v>263</v>
      </c>
      <c r="AD108" s="20" t="s">
        <v>72</v>
      </c>
    </row>
    <row r="109" spans="1:30" x14ac:dyDescent="0.25">
      <c r="A109" s="1" t="s">
        <v>171</v>
      </c>
      <c r="B109" s="1" t="s">
        <v>310</v>
      </c>
      <c r="C109" s="19" t="s">
        <v>43</v>
      </c>
      <c r="D109" s="21" t="s">
        <v>264</v>
      </c>
      <c r="E109" s="19">
        <v>46</v>
      </c>
      <c r="F109" s="19" t="s">
        <v>265</v>
      </c>
      <c r="G109" s="19">
        <v>73.8</v>
      </c>
      <c r="H109" s="20">
        <v>75</v>
      </c>
      <c r="I109" s="20">
        <v>0.84524999999999995</v>
      </c>
      <c r="J109" s="25">
        <v>112.5</v>
      </c>
      <c r="K109" s="18">
        <v>-115</v>
      </c>
      <c r="L109" s="29">
        <v>115</v>
      </c>
      <c r="M109" s="21"/>
      <c r="N109" s="22">
        <v>115</v>
      </c>
      <c r="O109" s="25">
        <v>52.5</v>
      </c>
      <c r="P109" s="25">
        <v>55</v>
      </c>
      <c r="Q109" s="18">
        <v>-57.5</v>
      </c>
      <c r="R109" s="21"/>
      <c r="S109" s="22">
        <v>55</v>
      </c>
      <c r="T109" s="23">
        <v>170</v>
      </c>
      <c r="U109" s="25">
        <v>110</v>
      </c>
      <c r="V109" s="25">
        <v>112.5</v>
      </c>
      <c r="W109" s="25">
        <v>115</v>
      </c>
      <c r="X109" s="21"/>
      <c r="Y109" s="22">
        <v>115</v>
      </c>
      <c r="Z109" s="33">
        <v>285</v>
      </c>
      <c r="AA109" s="24">
        <v>240.89624999999998</v>
      </c>
      <c r="AB109" s="24">
        <v>257.27719500000001</v>
      </c>
      <c r="AC109" s="22" t="s">
        <v>266</v>
      </c>
      <c r="AD109" s="20" t="s">
        <v>72</v>
      </c>
    </row>
    <row r="110" spans="1:30" x14ac:dyDescent="0.25">
      <c r="A110" s="1" t="s">
        <v>171</v>
      </c>
      <c r="B110" s="1" t="s">
        <v>310</v>
      </c>
      <c r="C110" s="19" t="s">
        <v>43</v>
      </c>
      <c r="D110" s="21" t="s">
        <v>267</v>
      </c>
      <c r="E110" s="19">
        <v>53</v>
      </c>
      <c r="F110" s="19" t="s">
        <v>268</v>
      </c>
      <c r="G110" s="19">
        <v>76.900000000000006</v>
      </c>
      <c r="H110" s="20">
        <v>82.5</v>
      </c>
      <c r="I110" s="20">
        <v>0.82245000000000001</v>
      </c>
      <c r="J110" s="25">
        <v>107.5</v>
      </c>
      <c r="K110" s="25">
        <v>112.5</v>
      </c>
      <c r="L110" s="29">
        <v>115</v>
      </c>
      <c r="M110" s="21"/>
      <c r="N110" s="22">
        <v>115</v>
      </c>
      <c r="O110" s="25">
        <v>52.5</v>
      </c>
      <c r="P110" s="29">
        <v>55</v>
      </c>
      <c r="Q110" s="18">
        <v>-60</v>
      </c>
      <c r="R110" s="21"/>
      <c r="S110" s="22">
        <v>55</v>
      </c>
      <c r="T110" s="23">
        <v>170</v>
      </c>
      <c r="U110" s="25">
        <v>115</v>
      </c>
      <c r="V110" s="25">
        <v>120</v>
      </c>
      <c r="W110" s="29">
        <v>125</v>
      </c>
      <c r="X110" s="21"/>
      <c r="Y110" s="22">
        <v>125</v>
      </c>
      <c r="Z110" s="33">
        <v>295</v>
      </c>
      <c r="AA110" s="24">
        <v>242.62275</v>
      </c>
      <c r="AB110" s="24">
        <v>287.26533599999999</v>
      </c>
      <c r="AC110" s="22" t="s">
        <v>269</v>
      </c>
      <c r="AD110" s="20" t="s">
        <v>72</v>
      </c>
    </row>
    <row r="111" spans="1:30" ht="13.8" x14ac:dyDescent="0.3">
      <c r="A111" s="28" t="s">
        <v>94</v>
      </c>
      <c r="B111" s="1" t="s">
        <v>310</v>
      </c>
      <c r="C111" s="19" t="s">
        <v>43</v>
      </c>
      <c r="D111" s="21" t="s">
        <v>270</v>
      </c>
      <c r="E111" s="19">
        <v>17</v>
      </c>
      <c r="F111" s="19" t="s">
        <v>271</v>
      </c>
      <c r="G111" s="19">
        <v>81.7</v>
      </c>
      <c r="H111" s="20">
        <v>82.5</v>
      </c>
      <c r="I111" s="20">
        <v>0.64870000000000005</v>
      </c>
      <c r="J111" s="18">
        <v>-210</v>
      </c>
      <c r="K111" s="29">
        <v>212.5</v>
      </c>
      <c r="L111" s="18">
        <v>-220</v>
      </c>
      <c r="M111" s="21"/>
      <c r="N111" s="22">
        <v>212.5</v>
      </c>
      <c r="O111" s="25">
        <v>102.5</v>
      </c>
      <c r="P111" s="25">
        <v>107.5</v>
      </c>
      <c r="Q111" s="18">
        <v>-110</v>
      </c>
      <c r="R111" s="21"/>
      <c r="S111" s="22">
        <v>107.5</v>
      </c>
      <c r="T111" s="23">
        <v>320</v>
      </c>
      <c r="U111" s="25">
        <v>197.5</v>
      </c>
      <c r="V111" s="25">
        <v>207.5</v>
      </c>
      <c r="W111" s="29">
        <v>210</v>
      </c>
      <c r="X111" s="21"/>
      <c r="Y111" s="22">
        <v>210</v>
      </c>
      <c r="Z111" s="33">
        <v>530</v>
      </c>
      <c r="AA111" s="24">
        <v>343.81100000000004</v>
      </c>
      <c r="AB111" s="24">
        <v>0</v>
      </c>
      <c r="AC111" s="22" t="s">
        <v>272</v>
      </c>
      <c r="AD111" s="20" t="s">
        <v>72</v>
      </c>
    </row>
    <row r="112" spans="1:30" ht="13.8" x14ac:dyDescent="0.3">
      <c r="A112" s="28" t="s">
        <v>94</v>
      </c>
      <c r="B112" s="1" t="s">
        <v>310</v>
      </c>
      <c r="C112" s="19" t="s">
        <v>43</v>
      </c>
      <c r="D112" s="21" t="s">
        <v>273</v>
      </c>
      <c r="E112" s="19">
        <v>18</v>
      </c>
      <c r="F112" s="19" t="s">
        <v>274</v>
      </c>
      <c r="G112" s="19">
        <v>81.7</v>
      </c>
      <c r="H112" s="20">
        <v>82.5</v>
      </c>
      <c r="I112" s="20">
        <v>0.64870000000000005</v>
      </c>
      <c r="J112" s="25">
        <v>200</v>
      </c>
      <c r="K112" s="25">
        <v>205</v>
      </c>
      <c r="L112" s="25">
        <v>212.5</v>
      </c>
      <c r="M112" s="21"/>
      <c r="N112" s="22">
        <v>212.5</v>
      </c>
      <c r="O112" s="25">
        <v>110</v>
      </c>
      <c r="P112" s="25">
        <v>115</v>
      </c>
      <c r="Q112" s="18">
        <v>-122.5</v>
      </c>
      <c r="R112" s="21"/>
      <c r="S112" s="22">
        <v>115</v>
      </c>
      <c r="T112" s="23">
        <v>327.5</v>
      </c>
      <c r="U112" s="25">
        <v>210</v>
      </c>
      <c r="V112" s="25">
        <v>220</v>
      </c>
      <c r="W112" s="25">
        <v>232.5</v>
      </c>
      <c r="X112" s="21"/>
      <c r="Y112" s="22">
        <v>232.5</v>
      </c>
      <c r="Z112" s="33">
        <v>560</v>
      </c>
      <c r="AA112" s="24">
        <v>363.27200000000005</v>
      </c>
      <c r="AB112" s="24">
        <v>0</v>
      </c>
      <c r="AC112" s="22" t="s">
        <v>275</v>
      </c>
      <c r="AD112" s="20" t="s">
        <v>72</v>
      </c>
    </row>
    <row r="113" spans="1:30" ht="13.8" x14ac:dyDescent="0.3">
      <c r="A113" s="28" t="s">
        <v>94</v>
      </c>
      <c r="B113" s="1" t="s">
        <v>310</v>
      </c>
      <c r="C113" s="19" t="s">
        <v>28</v>
      </c>
      <c r="D113" s="21" t="s">
        <v>276</v>
      </c>
      <c r="E113" s="19">
        <v>20</v>
      </c>
      <c r="F113" s="19" t="s">
        <v>277</v>
      </c>
      <c r="G113" s="19">
        <v>74.7</v>
      </c>
      <c r="H113" s="20">
        <v>75</v>
      </c>
      <c r="I113" s="20">
        <v>0.69059999999999999</v>
      </c>
      <c r="J113" s="18">
        <v>-150</v>
      </c>
      <c r="K113" s="25">
        <v>150</v>
      </c>
      <c r="L113" s="18">
        <v>-160</v>
      </c>
      <c r="M113" s="21"/>
      <c r="N113" s="22">
        <v>150</v>
      </c>
      <c r="O113" s="25">
        <v>90</v>
      </c>
      <c r="P113" s="18">
        <v>-95</v>
      </c>
      <c r="Q113" s="25">
        <v>95</v>
      </c>
      <c r="R113" s="21"/>
      <c r="S113" s="22">
        <v>95</v>
      </c>
      <c r="T113" s="23">
        <v>245</v>
      </c>
      <c r="U113" s="25">
        <v>190</v>
      </c>
      <c r="V113" s="25">
        <v>202.5</v>
      </c>
      <c r="W113" s="18">
        <v>-215</v>
      </c>
      <c r="X113" s="21"/>
      <c r="Y113" s="22">
        <v>202.5</v>
      </c>
      <c r="Z113" s="33">
        <v>447.5</v>
      </c>
      <c r="AA113" s="24">
        <v>309.04349999999999</v>
      </c>
      <c r="AB113" s="24">
        <v>0</v>
      </c>
      <c r="AC113" s="22" t="s">
        <v>278</v>
      </c>
      <c r="AD113" s="20" t="s">
        <v>72</v>
      </c>
    </row>
    <row r="114" spans="1:30" ht="13.8" x14ac:dyDescent="0.3">
      <c r="A114" s="28" t="s">
        <v>101</v>
      </c>
      <c r="B114" s="1" t="s">
        <v>310</v>
      </c>
      <c r="C114" s="19" t="s">
        <v>43</v>
      </c>
      <c r="D114" s="21" t="s">
        <v>279</v>
      </c>
      <c r="E114" s="19">
        <v>22</v>
      </c>
      <c r="F114" s="19" t="s">
        <v>277</v>
      </c>
      <c r="G114" s="19">
        <v>146.5</v>
      </c>
      <c r="H114" s="20" t="s">
        <v>60</v>
      </c>
      <c r="I114" s="20">
        <v>0.52575000000000005</v>
      </c>
      <c r="J114" s="29">
        <v>250</v>
      </c>
      <c r="K114" s="18">
        <v>-280</v>
      </c>
      <c r="L114" s="18">
        <v>-280</v>
      </c>
      <c r="M114" s="21"/>
      <c r="N114" s="22">
        <v>250</v>
      </c>
      <c r="O114" s="25">
        <v>140</v>
      </c>
      <c r="P114" s="29">
        <v>150</v>
      </c>
      <c r="Q114" s="18">
        <v>-155</v>
      </c>
      <c r="R114" s="21"/>
      <c r="S114" s="22">
        <v>150</v>
      </c>
      <c r="T114" s="23">
        <v>400</v>
      </c>
      <c r="U114" s="25">
        <v>240</v>
      </c>
      <c r="V114" s="25">
        <v>250</v>
      </c>
      <c r="W114" s="29">
        <v>260</v>
      </c>
      <c r="X114" s="21"/>
      <c r="Y114" s="22">
        <v>260</v>
      </c>
      <c r="Z114" s="33">
        <v>660</v>
      </c>
      <c r="AA114" s="24">
        <v>346.99500000000006</v>
      </c>
      <c r="AB114" s="24">
        <v>0</v>
      </c>
      <c r="AC114" s="22" t="s">
        <v>280</v>
      </c>
      <c r="AD114" s="20" t="s">
        <v>72</v>
      </c>
    </row>
    <row r="115" spans="1:30" ht="13.8" x14ac:dyDescent="0.3">
      <c r="A115" s="28" t="s">
        <v>94</v>
      </c>
      <c r="B115" s="1" t="s">
        <v>310</v>
      </c>
      <c r="C115" s="19" t="s">
        <v>28</v>
      </c>
      <c r="D115" s="21" t="s">
        <v>281</v>
      </c>
      <c r="E115" s="27">
        <v>36</v>
      </c>
      <c r="F115" s="19" t="s">
        <v>282</v>
      </c>
      <c r="G115" s="19">
        <v>67</v>
      </c>
      <c r="H115" s="20">
        <v>67.5</v>
      </c>
      <c r="I115" s="20">
        <v>0.75314999999999999</v>
      </c>
      <c r="J115" s="25">
        <v>185</v>
      </c>
      <c r="K115" s="29">
        <v>200</v>
      </c>
      <c r="L115" s="18">
        <v>-210</v>
      </c>
      <c r="M115" s="21"/>
      <c r="N115" s="22">
        <v>200</v>
      </c>
      <c r="O115" s="25">
        <v>115</v>
      </c>
      <c r="P115" s="29">
        <v>120</v>
      </c>
      <c r="Q115" s="18">
        <v>-122.5</v>
      </c>
      <c r="R115" s="21"/>
      <c r="S115" s="22">
        <v>120</v>
      </c>
      <c r="T115" s="23">
        <v>320</v>
      </c>
      <c r="U115" s="29">
        <v>202.5</v>
      </c>
      <c r="V115" s="18">
        <v>-215</v>
      </c>
      <c r="W115" s="18">
        <v>-215</v>
      </c>
      <c r="X115" s="21"/>
      <c r="Y115" s="22">
        <v>202.5</v>
      </c>
      <c r="Z115" s="33">
        <v>522.5</v>
      </c>
      <c r="AA115" s="24">
        <v>393.52087499999999</v>
      </c>
      <c r="AB115" s="24">
        <v>0</v>
      </c>
      <c r="AC115" s="22" t="s">
        <v>283</v>
      </c>
      <c r="AD115" s="20" t="s">
        <v>72</v>
      </c>
    </row>
    <row r="116" spans="1:30" ht="13.8" x14ac:dyDescent="0.3">
      <c r="A116" s="28" t="s">
        <v>94</v>
      </c>
      <c r="B116" s="1" t="s">
        <v>310</v>
      </c>
      <c r="C116" s="19" t="s">
        <v>28</v>
      </c>
      <c r="D116" s="21" t="s">
        <v>284</v>
      </c>
      <c r="E116" s="19">
        <v>29</v>
      </c>
      <c r="F116" s="19" t="s">
        <v>282</v>
      </c>
      <c r="G116" s="19">
        <v>65.3</v>
      </c>
      <c r="H116" s="20">
        <v>67.5</v>
      </c>
      <c r="I116" s="20">
        <v>0.77015</v>
      </c>
      <c r="J116" s="25">
        <v>165</v>
      </c>
      <c r="K116" s="25">
        <v>172.5</v>
      </c>
      <c r="L116" s="18">
        <v>-175</v>
      </c>
      <c r="M116" s="21"/>
      <c r="N116" s="22">
        <v>172.5</v>
      </c>
      <c r="O116" s="25">
        <v>90</v>
      </c>
      <c r="P116" s="18">
        <v>-95</v>
      </c>
      <c r="Q116" s="25">
        <v>95</v>
      </c>
      <c r="R116" s="21"/>
      <c r="S116" s="22">
        <v>95</v>
      </c>
      <c r="T116" s="23">
        <v>267.5</v>
      </c>
      <c r="U116" s="25">
        <v>215</v>
      </c>
      <c r="V116" s="25">
        <v>220</v>
      </c>
      <c r="W116" s="29">
        <v>225</v>
      </c>
      <c r="X116" s="21"/>
      <c r="Y116" s="22">
        <v>225</v>
      </c>
      <c r="Z116" s="33">
        <v>492.5</v>
      </c>
      <c r="AA116" s="24">
        <v>379.29887500000001</v>
      </c>
      <c r="AB116" s="24">
        <v>0</v>
      </c>
      <c r="AC116" s="22" t="s">
        <v>285</v>
      </c>
      <c r="AD116" s="20" t="s">
        <v>72</v>
      </c>
    </row>
    <row r="117" spans="1:30" ht="13.8" x14ac:dyDescent="0.3">
      <c r="A117" s="28" t="s">
        <v>94</v>
      </c>
      <c r="B117" s="1" t="s">
        <v>310</v>
      </c>
      <c r="C117" s="19" t="s">
        <v>28</v>
      </c>
      <c r="D117" s="21" t="s">
        <v>286</v>
      </c>
      <c r="E117" s="19">
        <v>30</v>
      </c>
      <c r="F117" s="19" t="s">
        <v>282</v>
      </c>
      <c r="G117" s="19">
        <v>74.900000000000006</v>
      </c>
      <c r="H117" s="20">
        <v>75</v>
      </c>
      <c r="I117" s="20">
        <v>0.69274999999999998</v>
      </c>
      <c r="J117" s="25">
        <v>180</v>
      </c>
      <c r="K117" s="25">
        <v>200</v>
      </c>
      <c r="L117" s="18">
        <v>-220</v>
      </c>
      <c r="M117" s="21"/>
      <c r="N117" s="22">
        <v>200</v>
      </c>
      <c r="O117" s="25">
        <v>120</v>
      </c>
      <c r="P117" s="18">
        <v>-135</v>
      </c>
      <c r="Q117" s="25">
        <v>135</v>
      </c>
      <c r="R117" s="21"/>
      <c r="S117" s="22">
        <v>135</v>
      </c>
      <c r="T117" s="23">
        <v>335</v>
      </c>
      <c r="U117" s="25">
        <v>190</v>
      </c>
      <c r="V117" s="18">
        <v>-210</v>
      </c>
      <c r="W117" s="25">
        <v>210</v>
      </c>
      <c r="X117" s="21"/>
      <c r="Y117" s="22">
        <v>210</v>
      </c>
      <c r="Z117" s="33">
        <v>545</v>
      </c>
      <c r="AA117" s="24">
        <v>377.54874999999998</v>
      </c>
      <c r="AB117" s="24">
        <v>0</v>
      </c>
      <c r="AC117" s="22" t="s">
        <v>287</v>
      </c>
      <c r="AD117" s="20" t="s">
        <v>72</v>
      </c>
    </row>
    <row r="118" spans="1:30" ht="13.8" x14ac:dyDescent="0.3">
      <c r="A118" s="28" t="s">
        <v>94</v>
      </c>
      <c r="B118" s="1" t="s">
        <v>310</v>
      </c>
      <c r="C118" s="19" t="s">
        <v>70</v>
      </c>
      <c r="D118" s="21" t="s">
        <v>288</v>
      </c>
      <c r="E118" s="19">
        <v>41</v>
      </c>
      <c r="F118" s="19" t="s">
        <v>282</v>
      </c>
      <c r="G118" s="19">
        <v>74.8</v>
      </c>
      <c r="H118" s="20">
        <v>75</v>
      </c>
      <c r="I118" s="20">
        <v>0.68989999999999996</v>
      </c>
      <c r="J118" s="25">
        <v>160</v>
      </c>
      <c r="K118" s="25">
        <v>170</v>
      </c>
      <c r="L118" s="18">
        <v>-175</v>
      </c>
      <c r="M118" s="21"/>
      <c r="N118" s="22">
        <v>170</v>
      </c>
      <c r="O118" s="25">
        <v>95</v>
      </c>
      <c r="P118" s="18">
        <v>-100</v>
      </c>
      <c r="Q118" s="18">
        <v>0</v>
      </c>
      <c r="R118" s="21"/>
      <c r="S118" s="22">
        <v>95</v>
      </c>
      <c r="T118" s="23">
        <v>265</v>
      </c>
      <c r="U118" s="25">
        <v>200</v>
      </c>
      <c r="V118" s="25">
        <v>210</v>
      </c>
      <c r="W118" s="18">
        <v>-220</v>
      </c>
      <c r="X118" s="21"/>
      <c r="Y118" s="22">
        <v>210</v>
      </c>
      <c r="Z118" s="33">
        <v>475</v>
      </c>
      <c r="AA118" s="24">
        <v>327.70249999999999</v>
      </c>
      <c r="AB118" s="24">
        <v>330.97952499999997</v>
      </c>
      <c r="AC118" s="22" t="s">
        <v>289</v>
      </c>
      <c r="AD118" s="20" t="s">
        <v>72</v>
      </c>
    </row>
    <row r="119" spans="1:30" ht="13.8" x14ac:dyDescent="0.3">
      <c r="A119" s="28" t="s">
        <v>94</v>
      </c>
      <c r="B119" s="1" t="s">
        <v>310</v>
      </c>
      <c r="C119" s="19" t="s">
        <v>28</v>
      </c>
      <c r="D119" s="21" t="s">
        <v>290</v>
      </c>
      <c r="E119" s="19">
        <v>30</v>
      </c>
      <c r="F119" s="19" t="s">
        <v>282</v>
      </c>
      <c r="G119" s="19">
        <v>68.7</v>
      </c>
      <c r="H119" s="20">
        <v>75</v>
      </c>
      <c r="I119" s="20">
        <v>0.73744999999999994</v>
      </c>
      <c r="J119" s="25">
        <v>110</v>
      </c>
      <c r="K119" s="25">
        <v>130</v>
      </c>
      <c r="L119" s="18">
        <v>-150</v>
      </c>
      <c r="M119" s="21"/>
      <c r="N119" s="22">
        <v>130</v>
      </c>
      <c r="O119" s="25">
        <v>110</v>
      </c>
      <c r="P119" s="18">
        <v>-112.5</v>
      </c>
      <c r="Q119" s="25">
        <v>112.5</v>
      </c>
      <c r="R119" s="21"/>
      <c r="S119" s="22">
        <v>112.5</v>
      </c>
      <c r="T119" s="23">
        <v>242.5</v>
      </c>
      <c r="U119" s="25">
        <v>190</v>
      </c>
      <c r="V119" s="18">
        <v>-200</v>
      </c>
      <c r="W119" s="25">
        <v>200</v>
      </c>
      <c r="X119" s="21"/>
      <c r="Y119" s="22">
        <v>200</v>
      </c>
      <c r="Z119" s="33">
        <v>442.5</v>
      </c>
      <c r="AA119" s="24">
        <v>326.32162499999998</v>
      </c>
      <c r="AB119" s="24">
        <v>0</v>
      </c>
      <c r="AC119" s="22" t="s">
        <v>291</v>
      </c>
      <c r="AD119" s="20" t="s">
        <v>72</v>
      </c>
    </row>
    <row r="120" spans="1:30" ht="13.8" x14ac:dyDescent="0.3">
      <c r="A120" s="28" t="s">
        <v>94</v>
      </c>
      <c r="B120" s="1" t="s">
        <v>310</v>
      </c>
      <c r="C120" s="19" t="s">
        <v>43</v>
      </c>
      <c r="D120" s="21" t="s">
        <v>292</v>
      </c>
      <c r="E120" s="19">
        <v>26</v>
      </c>
      <c r="F120" s="19" t="s">
        <v>282</v>
      </c>
      <c r="G120" s="19">
        <v>86.1</v>
      </c>
      <c r="H120" s="20">
        <v>90</v>
      </c>
      <c r="I120" s="20">
        <v>0.62769999999999992</v>
      </c>
      <c r="J120" s="18">
        <v>-240</v>
      </c>
      <c r="K120" s="25">
        <v>240</v>
      </c>
      <c r="L120" s="18">
        <v>-260</v>
      </c>
      <c r="M120" s="21"/>
      <c r="N120" s="22">
        <v>240</v>
      </c>
      <c r="O120" s="25">
        <v>155</v>
      </c>
      <c r="P120" s="25">
        <v>162.5</v>
      </c>
      <c r="Q120" s="18">
        <v>-170</v>
      </c>
      <c r="R120" s="21"/>
      <c r="S120" s="22">
        <v>162.5</v>
      </c>
      <c r="T120" s="23">
        <v>402.5</v>
      </c>
      <c r="U120" s="18">
        <v>-265</v>
      </c>
      <c r="V120" s="25">
        <v>270</v>
      </c>
      <c r="W120" s="18">
        <v>-277.5</v>
      </c>
      <c r="X120" s="21"/>
      <c r="Y120" s="22">
        <v>270</v>
      </c>
      <c r="Z120" s="33">
        <v>672.5</v>
      </c>
      <c r="AA120" s="24">
        <v>422.12824999999992</v>
      </c>
      <c r="AB120" s="24">
        <v>0</v>
      </c>
      <c r="AC120" s="22" t="s">
        <v>293</v>
      </c>
      <c r="AD120" s="20" t="s">
        <v>72</v>
      </c>
    </row>
    <row r="121" spans="1:30" ht="13.8" x14ac:dyDescent="0.3">
      <c r="A121" s="28" t="s">
        <v>101</v>
      </c>
      <c r="B121" s="1" t="s">
        <v>310</v>
      </c>
      <c r="C121" s="19" t="s">
        <v>43</v>
      </c>
      <c r="D121" s="21" t="s">
        <v>294</v>
      </c>
      <c r="E121" s="19">
        <v>28</v>
      </c>
      <c r="F121" s="19" t="s">
        <v>282</v>
      </c>
      <c r="G121" s="19">
        <v>120.5</v>
      </c>
      <c r="H121" s="20">
        <v>125</v>
      </c>
      <c r="I121" s="20">
        <v>0.55044999999999999</v>
      </c>
      <c r="J121" s="25">
        <v>200</v>
      </c>
      <c r="K121" s="18">
        <v>-210</v>
      </c>
      <c r="L121" s="18">
        <v>0</v>
      </c>
      <c r="M121" s="21"/>
      <c r="N121" s="22">
        <v>200</v>
      </c>
      <c r="O121" s="25">
        <v>130</v>
      </c>
      <c r="P121" s="18">
        <v>-140</v>
      </c>
      <c r="Q121" s="25">
        <v>140</v>
      </c>
      <c r="R121" s="21"/>
      <c r="S121" s="22">
        <v>140</v>
      </c>
      <c r="T121" s="23">
        <v>340</v>
      </c>
      <c r="U121" s="25">
        <v>235</v>
      </c>
      <c r="V121" s="25">
        <v>245</v>
      </c>
      <c r="W121" s="18">
        <v>-250</v>
      </c>
      <c r="X121" s="21"/>
      <c r="Y121" s="22">
        <v>245</v>
      </c>
      <c r="Z121" s="33">
        <v>585</v>
      </c>
      <c r="AA121" s="24">
        <v>322.01324999999997</v>
      </c>
      <c r="AB121" s="24">
        <v>0</v>
      </c>
      <c r="AC121" s="22" t="s">
        <v>295</v>
      </c>
      <c r="AD121" s="20" t="s">
        <v>72</v>
      </c>
    </row>
    <row r="122" spans="1:30" ht="13.8" x14ac:dyDescent="0.3">
      <c r="A122" s="28" t="s">
        <v>101</v>
      </c>
      <c r="B122" s="1" t="s">
        <v>310</v>
      </c>
      <c r="C122" s="19" t="s">
        <v>43</v>
      </c>
      <c r="D122" s="21" t="s">
        <v>296</v>
      </c>
      <c r="E122" s="19">
        <v>37</v>
      </c>
      <c r="F122" s="19" t="s">
        <v>282</v>
      </c>
      <c r="G122" s="19">
        <v>149.30000000000001</v>
      </c>
      <c r="H122" s="20" t="s">
        <v>60</v>
      </c>
      <c r="I122" s="20">
        <v>0.52364999999999995</v>
      </c>
      <c r="J122" s="25">
        <v>230</v>
      </c>
      <c r="K122" s="25">
        <v>250</v>
      </c>
      <c r="L122" s="29">
        <v>255</v>
      </c>
      <c r="M122" s="21"/>
      <c r="N122" s="22">
        <v>255</v>
      </c>
      <c r="O122" s="29">
        <v>130</v>
      </c>
      <c r="P122" s="18">
        <v>-137.5</v>
      </c>
      <c r="Q122" s="18">
        <v>-137.5</v>
      </c>
      <c r="R122" s="21"/>
      <c r="S122" s="22">
        <v>130</v>
      </c>
      <c r="T122" s="23">
        <v>385</v>
      </c>
      <c r="U122" s="25">
        <v>260</v>
      </c>
      <c r="V122" s="29">
        <v>280</v>
      </c>
      <c r="W122" s="18">
        <v>-290</v>
      </c>
      <c r="X122" s="21"/>
      <c r="Y122" s="22">
        <v>280</v>
      </c>
      <c r="Z122" s="33">
        <v>665</v>
      </c>
      <c r="AA122" s="24">
        <v>348.22724999999997</v>
      </c>
      <c r="AB122" s="24">
        <v>0</v>
      </c>
      <c r="AC122" s="22" t="s">
        <v>297</v>
      </c>
      <c r="AD122" s="20" t="s">
        <v>72</v>
      </c>
    </row>
    <row r="123" spans="1:30" ht="13.8" x14ac:dyDescent="0.3">
      <c r="A123" s="28" t="s">
        <v>94</v>
      </c>
      <c r="B123" s="1" t="s">
        <v>310</v>
      </c>
      <c r="C123" s="19" t="s">
        <v>28</v>
      </c>
      <c r="D123" s="21" t="s">
        <v>288</v>
      </c>
      <c r="E123" s="19">
        <v>41</v>
      </c>
      <c r="F123" s="19" t="s">
        <v>298</v>
      </c>
      <c r="G123" s="19">
        <v>74.8</v>
      </c>
      <c r="H123" s="20">
        <v>75</v>
      </c>
      <c r="I123" s="20">
        <v>0.68989999999999996</v>
      </c>
      <c r="J123" s="25">
        <v>160</v>
      </c>
      <c r="K123" s="29">
        <v>170</v>
      </c>
      <c r="L123" s="18">
        <v>-175</v>
      </c>
      <c r="M123" s="21"/>
      <c r="N123" s="22">
        <v>170</v>
      </c>
      <c r="O123" s="25">
        <v>95</v>
      </c>
      <c r="P123" s="18">
        <v>-100</v>
      </c>
      <c r="Q123" s="18">
        <v>0</v>
      </c>
      <c r="R123" s="21"/>
      <c r="S123" s="22">
        <v>95</v>
      </c>
      <c r="T123" s="23">
        <v>265</v>
      </c>
      <c r="U123" s="25">
        <v>200</v>
      </c>
      <c r="V123" s="29">
        <v>210</v>
      </c>
      <c r="W123" s="18">
        <v>-220</v>
      </c>
      <c r="X123" s="21"/>
      <c r="Y123" s="22">
        <v>210</v>
      </c>
      <c r="Z123" s="33">
        <v>475</v>
      </c>
      <c r="AA123" s="24">
        <v>327.70249999999999</v>
      </c>
      <c r="AB123" s="24">
        <v>330.97952499999997</v>
      </c>
      <c r="AC123" s="22" t="s">
        <v>299</v>
      </c>
      <c r="AD123" s="20" t="s">
        <v>72</v>
      </c>
    </row>
    <row r="124" spans="1:30" ht="13.8" x14ac:dyDescent="0.3">
      <c r="A124" s="28" t="s">
        <v>94</v>
      </c>
      <c r="B124" s="1" t="s">
        <v>310</v>
      </c>
      <c r="C124" s="19" t="s">
        <v>54</v>
      </c>
      <c r="D124" s="21" t="s">
        <v>300</v>
      </c>
      <c r="E124" s="19">
        <v>42</v>
      </c>
      <c r="F124" s="19" t="s">
        <v>298</v>
      </c>
      <c r="G124" s="19">
        <v>97.5</v>
      </c>
      <c r="H124" s="20">
        <v>100</v>
      </c>
      <c r="I124" s="20">
        <v>0.58774999999999999</v>
      </c>
      <c r="J124" s="25">
        <v>190</v>
      </c>
      <c r="K124" s="18">
        <v>-200</v>
      </c>
      <c r="L124" s="18">
        <v>0</v>
      </c>
      <c r="M124" s="21"/>
      <c r="N124" s="22">
        <v>190</v>
      </c>
      <c r="O124" s="25">
        <v>105</v>
      </c>
      <c r="P124" s="25">
        <v>110</v>
      </c>
      <c r="Q124" s="25">
        <v>112.5</v>
      </c>
      <c r="R124" s="21"/>
      <c r="S124" s="22">
        <v>112.5</v>
      </c>
      <c r="T124" s="23">
        <v>302.5</v>
      </c>
      <c r="U124" s="25">
        <v>232.5</v>
      </c>
      <c r="V124" s="18">
        <v>-242.5</v>
      </c>
      <c r="W124" s="18">
        <v>-242.5</v>
      </c>
      <c r="X124" s="21"/>
      <c r="Y124" s="22">
        <v>232.5</v>
      </c>
      <c r="Z124" s="33">
        <v>535</v>
      </c>
      <c r="AA124" s="24">
        <v>314.44625000000002</v>
      </c>
      <c r="AB124" s="24">
        <v>320.73517500000003</v>
      </c>
      <c r="AC124" s="22" t="s">
        <v>301</v>
      </c>
      <c r="AD124" s="20" t="s">
        <v>72</v>
      </c>
    </row>
    <row r="125" spans="1:30" ht="13.8" x14ac:dyDescent="0.3">
      <c r="A125" s="28" t="s">
        <v>94</v>
      </c>
      <c r="B125" s="1" t="s">
        <v>310</v>
      </c>
      <c r="C125" s="19" t="s">
        <v>54</v>
      </c>
      <c r="D125" s="21" t="s">
        <v>302</v>
      </c>
      <c r="E125" s="19">
        <v>64</v>
      </c>
      <c r="F125" s="19" t="s">
        <v>303</v>
      </c>
      <c r="G125" s="19">
        <v>89.9</v>
      </c>
      <c r="H125" s="20">
        <v>90</v>
      </c>
      <c r="I125" s="20">
        <v>0.61424999999999996</v>
      </c>
      <c r="J125" s="25">
        <v>135</v>
      </c>
      <c r="K125" s="25">
        <v>145</v>
      </c>
      <c r="L125" s="25">
        <v>150</v>
      </c>
      <c r="M125" s="21"/>
      <c r="N125" s="22">
        <v>150</v>
      </c>
      <c r="O125" s="25">
        <v>85</v>
      </c>
      <c r="P125" s="25">
        <v>90</v>
      </c>
      <c r="Q125" s="25">
        <v>95</v>
      </c>
      <c r="R125" s="21"/>
      <c r="S125" s="22">
        <v>95</v>
      </c>
      <c r="T125" s="23">
        <v>245</v>
      </c>
      <c r="U125" s="25">
        <v>175</v>
      </c>
      <c r="V125" s="25">
        <v>185</v>
      </c>
      <c r="W125" s="25">
        <v>190</v>
      </c>
      <c r="X125" s="21"/>
      <c r="Y125" s="22">
        <v>190</v>
      </c>
      <c r="Z125" s="33">
        <v>435</v>
      </c>
      <c r="AA125" s="24">
        <v>267.19874999999996</v>
      </c>
      <c r="AB125" s="24">
        <v>387.43818749999991</v>
      </c>
      <c r="AC125" s="22" t="s">
        <v>304</v>
      </c>
      <c r="AD125" s="20" t="s">
        <v>72</v>
      </c>
    </row>
    <row r="126" spans="1:30" x14ac:dyDescent="0.25">
      <c r="A126" s="1" t="s">
        <v>171</v>
      </c>
      <c r="B126" s="1" t="s">
        <v>310</v>
      </c>
      <c r="C126" s="19" t="s">
        <v>43</v>
      </c>
      <c r="D126" s="21" t="s">
        <v>305</v>
      </c>
      <c r="E126" s="19">
        <v>25</v>
      </c>
      <c r="F126" s="19" t="s">
        <v>251</v>
      </c>
      <c r="G126" s="19">
        <v>71.8</v>
      </c>
      <c r="H126" s="20">
        <v>75</v>
      </c>
      <c r="I126" s="20">
        <v>0.86119999999999997</v>
      </c>
      <c r="J126" s="21"/>
      <c r="K126" s="21"/>
      <c r="L126" s="21"/>
      <c r="M126" s="21"/>
      <c r="N126" s="22">
        <v>0</v>
      </c>
      <c r="O126" s="25">
        <v>82.5</v>
      </c>
      <c r="P126" s="18">
        <v>-87.5</v>
      </c>
      <c r="Q126" s="25">
        <v>87.5</v>
      </c>
      <c r="R126" s="21"/>
      <c r="S126" s="22">
        <v>87.5</v>
      </c>
      <c r="T126" s="23">
        <v>0</v>
      </c>
      <c r="U126" s="25">
        <v>140</v>
      </c>
      <c r="V126" s="25">
        <v>150</v>
      </c>
      <c r="W126" s="25">
        <v>160</v>
      </c>
      <c r="X126" s="21"/>
      <c r="Y126" s="22">
        <v>160</v>
      </c>
      <c r="Z126" s="33">
        <f>Y126+S126</f>
        <v>247.5</v>
      </c>
      <c r="AA126" s="24">
        <f>Z126*I126</f>
        <v>213.14699999999999</v>
      </c>
      <c r="AB126" s="24">
        <v>0</v>
      </c>
      <c r="AC126" s="22" t="s">
        <v>306</v>
      </c>
      <c r="AD126" s="20" t="s">
        <v>208</v>
      </c>
    </row>
    <row r="127" spans="1:30" x14ac:dyDescent="0.25">
      <c r="A127" s="1" t="s">
        <v>171</v>
      </c>
      <c r="B127" s="1" t="s">
        <v>310</v>
      </c>
      <c r="C127" s="19" t="s">
        <v>54</v>
      </c>
      <c r="D127" s="21" t="s">
        <v>307</v>
      </c>
      <c r="E127" s="19">
        <v>38</v>
      </c>
      <c r="F127" s="19" t="s">
        <v>251</v>
      </c>
      <c r="G127" s="19">
        <v>83.5</v>
      </c>
      <c r="H127" s="20">
        <v>90</v>
      </c>
      <c r="I127" s="20">
        <v>0.78075000000000006</v>
      </c>
      <c r="J127" s="21"/>
      <c r="K127" s="21"/>
      <c r="L127" s="21"/>
      <c r="M127" s="21"/>
      <c r="N127" s="22">
        <v>0</v>
      </c>
      <c r="O127" s="25">
        <v>95</v>
      </c>
      <c r="P127" s="25">
        <v>100</v>
      </c>
      <c r="Q127" s="29">
        <v>103</v>
      </c>
      <c r="R127" s="21"/>
      <c r="S127" s="22">
        <v>103</v>
      </c>
      <c r="T127" s="23">
        <v>0</v>
      </c>
      <c r="U127" s="21">
        <v>0</v>
      </c>
      <c r="V127" s="21"/>
      <c r="W127" s="21"/>
      <c r="X127" s="21"/>
      <c r="Y127" s="22">
        <v>0</v>
      </c>
      <c r="Z127" s="33">
        <f>103</f>
        <v>103</v>
      </c>
      <c r="AA127" s="24">
        <f>Z127*I127</f>
        <v>80.41725000000001</v>
      </c>
      <c r="AB127" s="24">
        <v>0</v>
      </c>
      <c r="AC127" s="22" t="s">
        <v>306</v>
      </c>
      <c r="AD127" s="20" t="s">
        <v>308</v>
      </c>
    </row>
  </sheetData>
  <sortState xmlns:xlrd2="http://schemas.microsoft.com/office/spreadsheetml/2017/richdata2" ref="C4:AF31">
    <sortCondition ref="E4"/>
  </sortState>
  <conditionalFormatting sqref="E1 F2:F29 E30:E83 E128:E1048576">
    <cfRule type="containsText" dxfId="4" priority="12" operator="containsText" text="aapf">
      <formula>NOT(ISERROR(SEARCH("aapf",E1)))</formula>
    </cfRule>
  </conditionalFormatting>
  <conditionalFormatting sqref="F84:F93 AC93">
    <cfRule type="containsText" dxfId="3" priority="8" operator="containsText" text="aapf">
      <formula>NOT(ISERROR(SEARCH("aapf",F84)))</formula>
    </cfRule>
  </conditionalFormatting>
  <conditionalFormatting sqref="F94">
    <cfRule type="containsText" dxfId="2" priority="7" operator="containsText" text="aapf">
      <formula>NOT(ISERROR(SEARCH("aapf",#REF!)))</formula>
    </cfRule>
  </conditionalFormatting>
  <conditionalFormatting sqref="F95:F127">
    <cfRule type="containsText" dxfId="1" priority="1" operator="containsText" text="aapf">
      <formula>NOT(ISERROR(SEARCH("aapf",F95)))</formula>
    </cfRule>
  </conditionalFormatting>
  <conditionalFormatting sqref="AC85:AC88">
    <cfRule type="containsText" dxfId="0" priority="11" operator="containsText" text="aapf">
      <formula>NOT(ISERROR(SEARCH("aapf",AC85)))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21706CE84ED4F8F9246F2AA893C58" ma:contentTypeVersion="14" ma:contentTypeDescription="Create a new document." ma:contentTypeScope="" ma:versionID="47134547e4f4e76e1a100b6736a747c0">
  <xsd:schema xmlns:xsd="http://www.w3.org/2001/XMLSchema" xmlns:xs="http://www.w3.org/2001/XMLSchema" xmlns:p="http://schemas.microsoft.com/office/2006/metadata/properties" xmlns:ns3="c44bc2ec-5194-4425-85b5-f0356bfb8d0a" xmlns:ns4="be3acd59-eae9-4d0f-b0ad-5747d92df6a8" targetNamespace="http://schemas.microsoft.com/office/2006/metadata/properties" ma:root="true" ma:fieldsID="31a742e407ed0282668c8fc3f7ad3b52" ns3:_="" ns4:_="">
    <xsd:import namespace="c44bc2ec-5194-4425-85b5-f0356bfb8d0a"/>
    <xsd:import namespace="be3acd59-eae9-4d0f-b0ad-5747d92df6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bc2ec-5194-4425-85b5-f0356bfb8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3acd59-eae9-4d0f-b0ad-5747d92df6a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A919E4-B237-4583-943A-52BFA8C0260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c44bc2ec-5194-4425-85b5-f0356bfb8d0a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e3acd59-eae9-4d0f-b0ad-5747d92df6a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B015A2-511A-4172-B434-E16FC352B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44177-8303-4C32-AC37-AA1210EC0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bc2ec-5194-4425-85b5-f0356bfb8d0a"/>
    <ds:schemaRef ds:uri="be3acd59-eae9-4d0f-b0ad-5747d92df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WPC NATIONALS19.03.2023CR</vt:lpstr>
      <vt:lpstr>'WPC NATIONALS19.03.2023CR'!Print_Area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Juanese Leibbrandt</dc:creator>
  <cp:lastModifiedBy>Charlie Stevens</cp:lastModifiedBy>
  <cp:lastPrinted>2023-06-05T13:28:22Z</cp:lastPrinted>
  <dcterms:created xsi:type="dcterms:W3CDTF">2023-06-04T08:55:10Z</dcterms:created>
  <dcterms:modified xsi:type="dcterms:W3CDTF">2023-06-28T20:16:34Z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0x01010089021706CE84ED4F8F9246F2AA893C58</vt:lpwstr>
  </property>
</Properties>
</file>