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43E0601F-1ECF-49B2-85C2-A73F84B6EC1A}" xr6:coauthVersionLast="47" xr6:coauthVersionMax="47" xr10:uidLastSave="{00000000-0000-0000-0000-000000000000}"/>
  <bookViews>
    <workbookView xWindow="1536" yWindow="1332" windowWidth="17856" windowHeight="11628" xr2:uid="{6D855E31-8639-4261-B59D-7A6F683D2258}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4" i="1"/>
  <c r="J29" i="3"/>
  <c r="M29" i="3" s="1"/>
  <c r="H29" i="3"/>
  <c r="J19" i="3"/>
  <c r="M19" i="3" s="1"/>
  <c r="H19" i="3"/>
  <c r="J32" i="3"/>
  <c r="M32" i="3" s="1"/>
  <c r="H32" i="3"/>
  <c r="J12" i="3"/>
  <c r="M12" i="3" s="1"/>
  <c r="H12" i="3"/>
  <c r="J27" i="3"/>
  <c r="M27" i="3" s="1"/>
  <c r="H27" i="3"/>
  <c r="J26" i="3"/>
  <c r="M26" i="3" s="1"/>
  <c r="H26" i="3"/>
  <c r="J23" i="3"/>
  <c r="M23" i="3" s="1"/>
  <c r="H23" i="3"/>
  <c r="J15" i="3"/>
  <c r="M15" i="3" s="1"/>
  <c r="H15" i="3"/>
  <c r="J33" i="3"/>
  <c r="M33" i="3" s="1"/>
  <c r="H33" i="3"/>
  <c r="J13" i="3"/>
  <c r="M13" i="3" s="1"/>
  <c r="H13" i="3"/>
  <c r="J31" i="3"/>
  <c r="M31" i="3" s="1"/>
  <c r="H31" i="3"/>
  <c r="J28" i="3"/>
  <c r="M28" i="3" s="1"/>
  <c r="H28" i="3"/>
  <c r="M3" i="3"/>
  <c r="J3" i="3"/>
  <c r="H3" i="3"/>
  <c r="M6" i="3"/>
  <c r="J6" i="3"/>
  <c r="H6" i="3"/>
  <c r="J22" i="3"/>
  <c r="M22" i="3" s="1"/>
  <c r="H22" i="3"/>
  <c r="J24" i="3"/>
  <c r="M24" i="3" s="1"/>
  <c r="H24" i="3"/>
  <c r="J21" i="3"/>
  <c r="M21" i="3" s="1"/>
  <c r="H21" i="3"/>
  <c r="J18" i="3"/>
  <c r="M18" i="3" s="1"/>
  <c r="H18" i="3"/>
  <c r="J20" i="3"/>
  <c r="M20" i="3" s="1"/>
  <c r="H20" i="3"/>
  <c r="J11" i="3"/>
  <c r="M11" i="3" s="1"/>
  <c r="H11" i="3"/>
  <c r="M7" i="3"/>
  <c r="J7" i="3"/>
  <c r="H7" i="3"/>
  <c r="J17" i="3"/>
  <c r="M17" i="3" s="1"/>
  <c r="H17" i="3"/>
  <c r="J30" i="3"/>
  <c r="M30" i="3" s="1"/>
  <c r="H30" i="3"/>
  <c r="M8" i="3"/>
  <c r="J8" i="3"/>
  <c r="H8" i="3"/>
  <c r="M5" i="3"/>
  <c r="J5" i="3"/>
  <c r="H5" i="3"/>
  <c r="J2" i="3"/>
  <c r="M2" i="3" s="1"/>
  <c r="J4" i="3"/>
  <c r="M4" i="3" s="1"/>
  <c r="H10" i="3"/>
  <c r="J10" i="3" s="1"/>
  <c r="M10" i="3" s="1"/>
  <c r="J25" i="3"/>
  <c r="M25" i="3" s="1"/>
  <c r="H25" i="3"/>
  <c r="J16" i="3"/>
  <c r="M16" i="3" s="1"/>
  <c r="H16" i="3"/>
  <c r="J14" i="3"/>
  <c r="M14" i="3" s="1"/>
  <c r="H14" i="3"/>
  <c r="J9" i="3"/>
  <c r="M9" i="3" s="1"/>
  <c r="H9" i="3"/>
  <c r="M1" i="3"/>
  <c r="J1" i="3"/>
  <c r="J10" i="2"/>
  <c r="M10" i="2" s="1"/>
  <c r="H10" i="2"/>
  <c r="J9" i="2"/>
  <c r="M9" i="2" s="1"/>
  <c r="H9" i="2"/>
  <c r="M8" i="2"/>
  <c r="J8" i="2"/>
  <c r="H8" i="2"/>
  <c r="M7" i="2"/>
  <c r="J7" i="2"/>
  <c r="H7" i="2"/>
  <c r="J6" i="2"/>
  <c r="M6" i="2" s="1"/>
  <c r="H6" i="2"/>
  <c r="J5" i="2"/>
  <c r="M5" i="2" s="1"/>
  <c r="H5" i="2"/>
  <c r="J4" i="2"/>
  <c r="M4" i="2" s="1"/>
  <c r="H4" i="2"/>
  <c r="J3" i="2"/>
  <c r="M3" i="2" s="1"/>
  <c r="H3" i="2"/>
  <c r="J2" i="2"/>
  <c r="M2" i="2" s="1"/>
  <c r="H2" i="2"/>
  <c r="J1" i="2"/>
  <c r="M1" i="2" s="1"/>
  <c r="H1" i="2"/>
  <c r="J19" i="1"/>
  <c r="M19" i="1" s="1"/>
  <c r="H19" i="1"/>
  <c r="J14" i="1"/>
  <c r="H14" i="1"/>
  <c r="M22" i="1"/>
  <c r="J6" i="1"/>
  <c r="M6" i="1" s="1"/>
  <c r="H6" i="1"/>
  <c r="J2" i="1"/>
  <c r="M2" i="1" s="1"/>
  <c r="J9" i="1"/>
  <c r="M9" i="1" s="1"/>
  <c r="J8" i="1"/>
  <c r="H32" i="1"/>
  <c r="J32" i="1"/>
  <c r="M32" i="1" s="1"/>
  <c r="H23" i="1"/>
  <c r="J23" i="1"/>
  <c r="M23" i="1" s="1"/>
  <c r="H12" i="1"/>
  <c r="J12" i="1"/>
  <c r="M12" i="1" s="1"/>
  <c r="H24" i="1"/>
  <c r="J24" i="1"/>
  <c r="M24" i="1" s="1"/>
  <c r="H26" i="1"/>
  <c r="J26" i="1"/>
  <c r="M26" i="1" s="1"/>
  <c r="H29" i="1"/>
  <c r="J29" i="1"/>
  <c r="M29" i="1" s="1"/>
  <c r="M8" i="1"/>
  <c r="J11" i="1"/>
  <c r="H11" i="1"/>
  <c r="J22" i="1"/>
  <c r="H22" i="1"/>
  <c r="J21" i="1"/>
  <c r="H21" i="1"/>
  <c r="J10" i="1"/>
  <c r="H10" i="1"/>
  <c r="J4" i="1"/>
  <c r="M4" i="1" s="1"/>
  <c r="H7" i="1"/>
  <c r="J7" i="1" s="1"/>
  <c r="M7" i="1" s="1"/>
  <c r="M21" i="1"/>
  <c r="J5" i="1"/>
  <c r="M5" i="1" s="1"/>
  <c r="H5" i="1"/>
  <c r="J34" i="1"/>
  <c r="M34" i="1" s="1"/>
  <c r="H34" i="1"/>
  <c r="J16" i="1"/>
  <c r="M16" i="1" s="1"/>
  <c r="H16" i="1"/>
  <c r="H4" i="1"/>
  <c r="J28" i="1"/>
  <c r="M28" i="1" s="1"/>
  <c r="H28" i="1"/>
  <c r="J13" i="1"/>
  <c r="M13" i="1" s="1"/>
  <c r="J20" i="1"/>
  <c r="M20" i="1" s="1"/>
  <c r="J3" i="1"/>
  <c r="M3" i="1" s="1"/>
  <c r="J15" i="1"/>
  <c r="M15" i="1" s="1"/>
  <c r="J27" i="1"/>
  <c r="M27" i="1" s="1"/>
  <c r="J31" i="1"/>
  <c r="M31" i="1" s="1"/>
  <c r="J18" i="1"/>
  <c r="M18" i="1" s="1"/>
  <c r="H13" i="1"/>
  <c r="H20" i="1"/>
  <c r="H3" i="1"/>
  <c r="H15" i="1"/>
  <c r="H27" i="1"/>
  <c r="H31" i="1"/>
  <c r="H18" i="1"/>
  <c r="H17" i="1"/>
  <c r="J17" i="1"/>
  <c r="M17" i="1" s="1"/>
  <c r="J25" i="1"/>
  <c r="M25" i="1" s="1"/>
  <c r="J33" i="1"/>
  <c r="M33" i="1" s="1"/>
  <c r="J30" i="1"/>
  <c r="M30" i="1" s="1"/>
  <c r="H25" i="1"/>
  <c r="H33" i="1"/>
  <c r="H30" i="1"/>
</calcChain>
</file>

<file path=xl/sharedStrings.xml><?xml version="1.0" encoding="utf-8"?>
<sst xmlns="http://schemas.openxmlformats.org/spreadsheetml/2006/main" count="186" uniqueCount="66">
  <si>
    <t>NAME</t>
  </si>
  <si>
    <t>DIVISION</t>
  </si>
  <si>
    <t>GLOSS</t>
  </si>
  <si>
    <t>BDW
LB</t>
  </si>
  <si>
    <t>BDW
KG</t>
  </si>
  <si>
    <t>SQ
LB</t>
  </si>
  <si>
    <t>BP
LB</t>
  </si>
  <si>
    <t>SUB
LB</t>
  </si>
  <si>
    <t>DL
LB</t>
  </si>
  <si>
    <t>TOTAL
LB</t>
  </si>
  <si>
    <t>AGE
MULTI</t>
  </si>
  <si>
    <t>BL
COEF</t>
  </si>
  <si>
    <t>Vince Breaux</t>
  </si>
  <si>
    <t>Emerson Aucoin</t>
  </si>
  <si>
    <t>Lucas Beard</t>
  </si>
  <si>
    <t>Ashley Godeaux</t>
  </si>
  <si>
    <t>Cameron Collins</t>
  </si>
  <si>
    <t>Brady Black</t>
  </si>
  <si>
    <t>Ashia Lavergne</t>
  </si>
  <si>
    <t>M-FM-T-SP</t>
  </si>
  <si>
    <t>M-FM-M-R</t>
  </si>
  <si>
    <t>M-FM-T-CL</t>
  </si>
  <si>
    <t>-</t>
  </si>
  <si>
    <t>Kylie Rider</t>
  </si>
  <si>
    <t>Scott Goins</t>
  </si>
  <si>
    <t>Mary Rountree</t>
  </si>
  <si>
    <t>90+</t>
  </si>
  <si>
    <t>Christopher Wheelis</t>
  </si>
  <si>
    <t>Daegan Aucoin</t>
  </si>
  <si>
    <t>Hunter Soileau</t>
  </si>
  <si>
    <t>CLASS KG</t>
  </si>
  <si>
    <t>John Land</t>
  </si>
  <si>
    <t>Brian Musail</t>
  </si>
  <si>
    <t>Ethan Beaty</t>
  </si>
  <si>
    <t>Richard Guinn</t>
  </si>
  <si>
    <t>Andrew Comeaux</t>
  </si>
  <si>
    <t>Christopher Grigler</t>
  </si>
  <si>
    <t>Cody Trahan</t>
  </si>
  <si>
    <t>Bryce Maloy</t>
  </si>
  <si>
    <t>Dillon Kotz</t>
  </si>
  <si>
    <t>Jadrick Godlen</t>
  </si>
  <si>
    <t>Hayden McLaughlin</t>
  </si>
  <si>
    <t>M-FM-M-SP</t>
  </si>
  <si>
    <t>Roy Thelin</t>
  </si>
  <si>
    <t>Julia Droll</t>
  </si>
  <si>
    <t>F-FM-EQ-O</t>
  </si>
  <si>
    <t>M-FM-CL-O</t>
  </si>
  <si>
    <t>Benedict Lee</t>
  </si>
  <si>
    <t>M-BO-R-MA</t>
  </si>
  <si>
    <t>M-FM-SP-O</t>
  </si>
  <si>
    <t>F-EQ-DO-T</t>
  </si>
  <si>
    <t>Troy Angelo</t>
  </si>
  <si>
    <t>M-FM-EQ-O</t>
  </si>
  <si>
    <t>Frederick Hennie</t>
  </si>
  <si>
    <t>M-FM-CL-Jr</t>
  </si>
  <si>
    <t>F-FM-CL-O</t>
  </si>
  <si>
    <t>F-FM-T-CL-T</t>
  </si>
  <si>
    <t>M-FM-CL-MA</t>
  </si>
  <si>
    <t>M-FM-R-O</t>
  </si>
  <si>
    <t>M-BO-O</t>
  </si>
  <si>
    <t>M-FM-EQ-T</t>
  </si>
  <si>
    <t>M-FM-CL-T</t>
  </si>
  <si>
    <t>Johnathan Fontenot</t>
  </si>
  <si>
    <t>Craig Stutes</t>
  </si>
  <si>
    <t>140+</t>
  </si>
  <si>
    <t>Jeremy Boudreaux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</si>
</sst>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5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3" fontId="4" fillId="0" borderId="1" xfId="0" applyNumberFormat="1" applyFont="1" applyBorder="1"/>
    <xf numFmtId="166" fontId="4" fillId="0" borderId="1" xfId="0" applyNumberFormat="1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/>
    <xf numFmtId="3" fontId="3" fillId="4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/>
    <xf numFmtId="3" fontId="4" fillId="4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center" wrapText="1"/>
    </xf>
    <xf numFmtId="3" fontId="4" fillId="5" borderId="1" xfId="0" applyNumberFormat="1" applyFont="1" applyFill="1" applyBorder="1"/>
    <xf numFmtId="3" fontId="4" fillId="5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right"/>
    </xf>
    <xf numFmtId="0" fontId="4" fillId="6" borderId="1" xfId="0" applyFont="1" applyFill="1" applyBorder="1"/>
    <xf numFmtId="0" fontId="4" fillId="7" borderId="1" xfId="0" applyFont="1" applyFill="1" applyBorder="1"/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4" fontId="4" fillId="3" borderId="0" xfId="0" applyNumberFormat="1" applyFont="1" applyFill="1"/>
    <xf numFmtId="3" fontId="4" fillId="3" borderId="0" xfId="0" applyNumberFormat="1" applyFont="1" applyFill="1"/>
    <xf numFmtId="0" fontId="4" fillId="8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3" fontId="4" fillId="9" borderId="1" xfId="0" applyNumberFormat="1" applyFont="1" applyFill="1" applyBorder="1"/>
    <xf numFmtId="3" fontId="3" fillId="9" borderId="1" xfId="0" applyNumberFormat="1" applyFont="1" applyFill="1" applyBorder="1" applyAlignment="1">
      <alignment horizontal="center" wrapText="1"/>
    </xf>
    <xf numFmtId="3" fontId="4" fillId="9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15BD-AFA0-4CFC-8BAE-D02A70154CB6}">
  <sheetPr>
    <pageSetUpPr fitToPage="1"/>
  </sheetPr>
  <dimension ref="A1:N42"/>
  <sheetViews>
    <sheetView tabSelected="1" workbookViewId="0">
      <pane ySplit="1" topLeftCell="A17" activePane="bottomLeft" state="frozen"/>
      <selection pane="bottomLeft" activeCell="M34" sqref="A1:M34"/>
    </sheetView>
  </sheetViews>
  <sheetFormatPr defaultRowHeight="15.6" x14ac:dyDescent="0.3"/>
  <cols>
    <col min="1" max="1" width="21.3984375" style="21" customWidth="1"/>
    <col min="2" max="2" width="12.69921875" style="19" customWidth="1"/>
    <col min="3" max="3" width="8.796875" style="19"/>
    <col min="4" max="4" width="6.69921875" style="22" hidden="1" customWidth="1"/>
    <col min="5" max="5" width="6.69921875" style="22" customWidth="1"/>
    <col min="6" max="6" width="6.69921875" style="38" customWidth="1"/>
    <col min="7" max="7" width="6.69921875" style="23" customWidth="1"/>
    <col min="8" max="8" width="8.69921875" style="23" customWidth="1"/>
    <col min="9" max="9" width="6.69921875" style="23" customWidth="1"/>
    <col min="10" max="10" width="9.69921875" style="23" customWidth="1"/>
    <col min="11" max="11" width="8.69921875" style="24" customWidth="1"/>
    <col min="12" max="12" width="7.69921875" style="25" customWidth="1"/>
    <col min="13" max="13" width="14.69921875" style="20" customWidth="1"/>
    <col min="14" max="14" width="5.69921875" customWidth="1"/>
  </cols>
  <sheetData>
    <row r="1" spans="1:14" ht="31.2" x14ac:dyDescent="0.3">
      <c r="A1" s="3" t="s">
        <v>0</v>
      </c>
      <c r="B1" s="3" t="s">
        <v>1</v>
      </c>
      <c r="C1" s="3" t="s">
        <v>30</v>
      </c>
      <c r="D1" s="4" t="s">
        <v>3</v>
      </c>
      <c r="E1" s="4" t="s">
        <v>4</v>
      </c>
      <c r="F1" s="26" t="s">
        <v>5</v>
      </c>
      <c r="G1" s="43" t="s">
        <v>6</v>
      </c>
      <c r="H1" s="5" t="s">
        <v>7</v>
      </c>
      <c r="I1" s="29" t="s">
        <v>8</v>
      </c>
      <c r="J1" s="5" t="s">
        <v>9</v>
      </c>
      <c r="K1" s="6" t="s">
        <v>2</v>
      </c>
      <c r="L1" s="7" t="s">
        <v>10</v>
      </c>
      <c r="M1" s="8" t="s">
        <v>11</v>
      </c>
    </row>
    <row r="2" spans="1:14" x14ac:dyDescent="0.3">
      <c r="A2" s="40" t="s">
        <v>13</v>
      </c>
      <c r="B2" s="10" t="s">
        <v>50</v>
      </c>
      <c r="C2" s="10">
        <v>60</v>
      </c>
      <c r="D2" s="11"/>
      <c r="E2" s="11">
        <v>57.4</v>
      </c>
      <c r="F2" s="36" t="s">
        <v>22</v>
      </c>
      <c r="G2" s="36" t="s">
        <v>22</v>
      </c>
      <c r="H2" s="16" t="s">
        <v>22</v>
      </c>
      <c r="I2" s="30">
        <v>300</v>
      </c>
      <c r="J2" s="12">
        <f>I2</f>
        <v>300</v>
      </c>
      <c r="K2" s="13">
        <v>1.0234000000000001</v>
      </c>
      <c r="L2" s="14">
        <v>1</v>
      </c>
      <c r="M2" s="15">
        <f t="shared" ref="M2:M20" si="0">J2/2.2046*K2*L2</f>
        <v>139.2633584323687</v>
      </c>
    </row>
    <row r="3" spans="1:14" x14ac:dyDescent="0.3">
      <c r="A3" s="33" t="s">
        <v>25</v>
      </c>
      <c r="B3" s="10" t="s">
        <v>55</v>
      </c>
      <c r="C3" s="10">
        <v>100</v>
      </c>
      <c r="D3" s="11"/>
      <c r="E3" s="11">
        <v>93.6</v>
      </c>
      <c r="F3" s="27">
        <v>220</v>
      </c>
      <c r="G3" s="42">
        <v>100</v>
      </c>
      <c r="H3" s="12">
        <f>F3+G3</f>
        <v>320</v>
      </c>
      <c r="I3" s="30">
        <v>240</v>
      </c>
      <c r="J3" s="12">
        <f>F3+G3+I3</f>
        <v>560</v>
      </c>
      <c r="K3" s="13">
        <v>0.73494999999999999</v>
      </c>
      <c r="L3" s="14">
        <v>1</v>
      </c>
      <c r="M3" s="15">
        <f t="shared" si="0"/>
        <v>186.68783452780551</v>
      </c>
    </row>
    <row r="4" spans="1:14" x14ac:dyDescent="0.3">
      <c r="A4" s="33" t="s">
        <v>18</v>
      </c>
      <c r="B4" s="10" t="s">
        <v>55</v>
      </c>
      <c r="C4" s="10">
        <v>75</v>
      </c>
      <c r="D4" s="11"/>
      <c r="E4" s="11">
        <v>73.900000000000006</v>
      </c>
      <c r="F4" s="27">
        <v>275</v>
      </c>
      <c r="G4" s="42">
        <v>160</v>
      </c>
      <c r="H4" s="12">
        <f>F4+G4</f>
        <v>435</v>
      </c>
      <c r="I4" s="32">
        <v>315</v>
      </c>
      <c r="J4" s="17">
        <f>F4+G4+I4</f>
        <v>750</v>
      </c>
      <c r="K4" s="13">
        <v>0.84445000000000003</v>
      </c>
      <c r="L4" s="14">
        <v>1</v>
      </c>
      <c r="M4" s="18">
        <f t="shared" si="0"/>
        <v>287.28000544316433</v>
      </c>
    </row>
    <row r="5" spans="1:14" x14ac:dyDescent="0.3">
      <c r="A5" s="33" t="s">
        <v>15</v>
      </c>
      <c r="B5" s="10" t="s">
        <v>55</v>
      </c>
      <c r="C5" s="10">
        <v>75</v>
      </c>
      <c r="D5" s="11"/>
      <c r="E5" s="11">
        <v>70.3</v>
      </c>
      <c r="F5" s="27">
        <v>275</v>
      </c>
      <c r="G5" s="42">
        <v>140</v>
      </c>
      <c r="H5" s="12">
        <f>F5+G5</f>
        <v>415</v>
      </c>
      <c r="I5" s="30">
        <v>330</v>
      </c>
      <c r="J5" s="12">
        <f>F5+G5+I5</f>
        <v>745</v>
      </c>
      <c r="K5" s="13">
        <v>0.87385000000000002</v>
      </c>
      <c r="L5" s="14">
        <v>1</v>
      </c>
      <c r="M5" s="15">
        <f t="shared" si="0"/>
        <v>295.29994103238681</v>
      </c>
    </row>
    <row r="6" spans="1:14" x14ac:dyDescent="0.3">
      <c r="A6" s="34" t="s">
        <v>44</v>
      </c>
      <c r="B6" s="10" t="s">
        <v>45</v>
      </c>
      <c r="C6" s="10">
        <v>75</v>
      </c>
      <c r="D6" s="11"/>
      <c r="E6" s="11">
        <v>73.3</v>
      </c>
      <c r="F6" s="27">
        <v>365</v>
      </c>
      <c r="G6" s="42">
        <v>220</v>
      </c>
      <c r="H6" s="12">
        <f>F6+G6</f>
        <v>585</v>
      </c>
      <c r="I6" s="30">
        <v>360</v>
      </c>
      <c r="J6" s="12">
        <f>F6+G6+I6</f>
        <v>945</v>
      </c>
      <c r="K6" s="13">
        <v>0.84909999999999997</v>
      </c>
      <c r="L6" s="14">
        <v>1</v>
      </c>
      <c r="M6" s="15">
        <f t="shared" si="0"/>
        <v>363.96602558287213</v>
      </c>
    </row>
    <row r="7" spans="1:14" x14ac:dyDescent="0.3">
      <c r="A7" s="33" t="s">
        <v>23</v>
      </c>
      <c r="B7" s="10" t="s">
        <v>56</v>
      </c>
      <c r="C7" s="10">
        <v>60</v>
      </c>
      <c r="D7" s="11"/>
      <c r="E7" s="11">
        <v>57.2</v>
      </c>
      <c r="F7" s="27">
        <v>135</v>
      </c>
      <c r="G7" s="42">
        <v>90</v>
      </c>
      <c r="H7" s="12">
        <f>F7+G7</f>
        <v>225</v>
      </c>
      <c r="I7" s="30">
        <v>235</v>
      </c>
      <c r="J7" s="12">
        <f>H7+I7</f>
        <v>460</v>
      </c>
      <c r="K7" s="13">
        <v>1.0263</v>
      </c>
      <c r="L7" s="14">
        <v>1</v>
      </c>
      <c r="M7" s="15">
        <f t="shared" si="0"/>
        <v>214.14224802685291</v>
      </c>
    </row>
    <row r="8" spans="1:14" x14ac:dyDescent="0.3">
      <c r="A8" s="41" t="s">
        <v>65</v>
      </c>
      <c r="B8" s="10" t="s">
        <v>59</v>
      </c>
      <c r="C8" s="10">
        <v>100</v>
      </c>
      <c r="D8" s="11"/>
      <c r="E8" s="11">
        <v>91.6</v>
      </c>
      <c r="F8" s="36" t="s">
        <v>22</v>
      </c>
      <c r="G8" s="42">
        <v>325</v>
      </c>
      <c r="H8" s="16" t="s">
        <v>22</v>
      </c>
      <c r="I8" s="36" t="s">
        <v>22</v>
      </c>
      <c r="J8" s="12">
        <f>G8</f>
        <v>325</v>
      </c>
      <c r="K8" s="13">
        <v>0.60604999999999998</v>
      </c>
      <c r="L8" s="14">
        <v>1</v>
      </c>
      <c r="M8" s="15">
        <f t="shared" si="0"/>
        <v>89.343304907919787</v>
      </c>
      <c r="N8" s="1"/>
    </row>
    <row r="9" spans="1:14" x14ac:dyDescent="0.3">
      <c r="A9" s="41" t="s">
        <v>43</v>
      </c>
      <c r="B9" s="10" t="s">
        <v>48</v>
      </c>
      <c r="C9" s="10">
        <v>140</v>
      </c>
      <c r="D9" s="11"/>
      <c r="E9" s="11">
        <v>126.6</v>
      </c>
      <c r="F9" s="36" t="s">
        <v>22</v>
      </c>
      <c r="G9" s="31">
        <v>0</v>
      </c>
      <c r="H9" s="16" t="s">
        <v>22</v>
      </c>
      <c r="I9" s="36" t="s">
        <v>22</v>
      </c>
      <c r="J9" s="12">
        <f>G9</f>
        <v>0</v>
      </c>
      <c r="K9" s="13">
        <v>0.54376000000000002</v>
      </c>
      <c r="L9" s="14">
        <v>1.45</v>
      </c>
      <c r="M9" s="15">
        <f t="shared" si="0"/>
        <v>0</v>
      </c>
    </row>
    <row r="10" spans="1:14" x14ac:dyDescent="0.3">
      <c r="A10" s="34" t="s">
        <v>16</v>
      </c>
      <c r="B10" s="10" t="s">
        <v>54</v>
      </c>
      <c r="C10" s="10">
        <v>82.5</v>
      </c>
      <c r="D10" s="11"/>
      <c r="E10" s="11">
        <v>80.2</v>
      </c>
      <c r="F10" s="28">
        <v>460</v>
      </c>
      <c r="G10" s="42">
        <v>305</v>
      </c>
      <c r="H10" s="17">
        <f t="shared" ref="H10:H34" si="1">F10+G10</f>
        <v>765</v>
      </c>
      <c r="I10" s="32">
        <v>480</v>
      </c>
      <c r="J10" s="17">
        <f t="shared" ref="J10:J34" si="2">F10+G10+I10</f>
        <v>1245</v>
      </c>
      <c r="K10" s="13">
        <v>0.65669999999999995</v>
      </c>
      <c r="L10" s="14">
        <v>1</v>
      </c>
      <c r="M10" s="15">
        <f t="shared" si="0"/>
        <v>370.85707157761038</v>
      </c>
    </row>
    <row r="11" spans="1:14" x14ac:dyDescent="0.3">
      <c r="A11" s="39" t="s">
        <v>38</v>
      </c>
      <c r="B11" s="10" t="s">
        <v>54</v>
      </c>
      <c r="C11" s="10">
        <v>90</v>
      </c>
      <c r="D11" s="11"/>
      <c r="E11" s="11">
        <v>86</v>
      </c>
      <c r="F11" s="28">
        <v>520</v>
      </c>
      <c r="G11" s="44">
        <v>305</v>
      </c>
      <c r="H11" s="17">
        <f t="shared" si="1"/>
        <v>825</v>
      </c>
      <c r="I11" s="30">
        <v>595</v>
      </c>
      <c r="J11" s="17">
        <f t="shared" si="2"/>
        <v>1420</v>
      </c>
      <c r="K11" s="13">
        <v>0.62809999999999999</v>
      </c>
      <c r="L11" s="14">
        <v>1</v>
      </c>
      <c r="M11" s="15">
        <f t="shared" si="0"/>
        <v>404.5640932595482</v>
      </c>
    </row>
    <row r="12" spans="1:14" x14ac:dyDescent="0.3">
      <c r="A12" s="39" t="s">
        <v>41</v>
      </c>
      <c r="B12" s="10" t="s">
        <v>54</v>
      </c>
      <c r="C12" s="10">
        <v>140</v>
      </c>
      <c r="D12" s="11"/>
      <c r="E12" s="11">
        <v>128</v>
      </c>
      <c r="F12" s="27">
        <v>585</v>
      </c>
      <c r="G12" s="42">
        <v>440</v>
      </c>
      <c r="H12" s="12">
        <f t="shared" si="1"/>
        <v>1025</v>
      </c>
      <c r="I12" s="30">
        <v>620</v>
      </c>
      <c r="J12" s="12">
        <f t="shared" si="2"/>
        <v>1645</v>
      </c>
      <c r="K12" s="13">
        <v>0.54232000000000002</v>
      </c>
      <c r="L12" s="14">
        <v>1</v>
      </c>
      <c r="M12" s="15">
        <f t="shared" si="0"/>
        <v>404.66134446158031</v>
      </c>
    </row>
    <row r="13" spans="1:14" x14ac:dyDescent="0.3">
      <c r="A13" s="33" t="s">
        <v>24</v>
      </c>
      <c r="B13" s="10" t="s">
        <v>57</v>
      </c>
      <c r="C13" s="10">
        <v>60</v>
      </c>
      <c r="D13" s="11"/>
      <c r="E13" s="11">
        <v>58.6</v>
      </c>
      <c r="F13" s="27">
        <v>175</v>
      </c>
      <c r="G13" s="42">
        <v>115</v>
      </c>
      <c r="H13" s="12">
        <f t="shared" si="1"/>
        <v>290</v>
      </c>
      <c r="I13" s="30">
        <v>260</v>
      </c>
      <c r="J13" s="12">
        <f t="shared" si="2"/>
        <v>550</v>
      </c>
      <c r="K13" s="13">
        <v>0.85235000000000005</v>
      </c>
      <c r="L13" s="14">
        <v>1.393</v>
      </c>
      <c r="M13" s="15">
        <f t="shared" si="0"/>
        <v>296.21153610632314</v>
      </c>
    </row>
    <row r="14" spans="1:14" x14ac:dyDescent="0.3">
      <c r="A14" s="39" t="s">
        <v>63</v>
      </c>
      <c r="B14" s="19" t="s">
        <v>57</v>
      </c>
      <c r="C14" s="10" t="s">
        <v>64</v>
      </c>
      <c r="D14" s="11"/>
      <c r="E14" s="11">
        <v>142.19999999999999</v>
      </c>
      <c r="F14" s="28">
        <v>650</v>
      </c>
      <c r="G14" s="44">
        <v>425</v>
      </c>
      <c r="H14" s="17">
        <f t="shared" si="1"/>
        <v>1075</v>
      </c>
      <c r="I14" s="30">
        <v>620</v>
      </c>
      <c r="J14" s="17">
        <f t="shared" si="2"/>
        <v>1695</v>
      </c>
      <c r="K14" s="13">
        <v>0.52930999999999995</v>
      </c>
      <c r="L14" s="14">
        <v>1.113</v>
      </c>
      <c r="M14" s="15">
        <f t="shared" si="0"/>
        <v>452.94467969246119</v>
      </c>
    </row>
    <row r="15" spans="1:14" x14ac:dyDescent="0.3">
      <c r="A15" s="33" t="s">
        <v>27</v>
      </c>
      <c r="B15" s="10" t="s">
        <v>46</v>
      </c>
      <c r="C15" s="10">
        <v>67.5</v>
      </c>
      <c r="D15" s="11"/>
      <c r="E15" s="11">
        <v>64.400000000000006</v>
      </c>
      <c r="F15" s="27">
        <v>225</v>
      </c>
      <c r="G15" s="42">
        <v>190</v>
      </c>
      <c r="H15" s="12">
        <f t="shared" si="1"/>
        <v>415</v>
      </c>
      <c r="I15" s="30">
        <v>290</v>
      </c>
      <c r="J15" s="12">
        <f t="shared" si="2"/>
        <v>705</v>
      </c>
      <c r="K15" s="13">
        <v>0.77969999999999995</v>
      </c>
      <c r="L15" s="14">
        <v>1</v>
      </c>
      <c r="M15" s="15">
        <f t="shared" si="0"/>
        <v>249.33706794883423</v>
      </c>
    </row>
    <row r="16" spans="1:14" x14ac:dyDescent="0.3">
      <c r="A16" s="34" t="s">
        <v>31</v>
      </c>
      <c r="B16" s="10" t="s">
        <v>46</v>
      </c>
      <c r="C16" s="10">
        <v>90</v>
      </c>
      <c r="D16" s="11"/>
      <c r="E16" s="11">
        <v>87</v>
      </c>
      <c r="F16" s="27">
        <v>410</v>
      </c>
      <c r="G16" s="42">
        <v>265</v>
      </c>
      <c r="H16" s="12">
        <f t="shared" si="1"/>
        <v>675</v>
      </c>
      <c r="I16" s="30">
        <v>455</v>
      </c>
      <c r="J16" s="12">
        <f t="shared" si="2"/>
        <v>1130</v>
      </c>
      <c r="K16" s="13">
        <v>0.62385000000000002</v>
      </c>
      <c r="L16" s="14">
        <v>1</v>
      </c>
      <c r="M16" s="15">
        <f t="shared" si="0"/>
        <v>319.76344915177356</v>
      </c>
    </row>
    <row r="17" spans="1:14" x14ac:dyDescent="0.3">
      <c r="A17" s="34" t="s">
        <v>34</v>
      </c>
      <c r="B17" s="10" t="s">
        <v>46</v>
      </c>
      <c r="C17" s="10">
        <v>100</v>
      </c>
      <c r="D17" s="11"/>
      <c r="E17" s="11">
        <v>97.6</v>
      </c>
      <c r="F17" s="27">
        <v>430</v>
      </c>
      <c r="G17" s="42">
        <v>220</v>
      </c>
      <c r="H17" s="12">
        <f t="shared" si="1"/>
        <v>650</v>
      </c>
      <c r="I17" s="30">
        <v>480</v>
      </c>
      <c r="J17" s="12">
        <f t="shared" si="2"/>
        <v>1130</v>
      </c>
      <c r="K17" s="13">
        <v>0.58745000000000003</v>
      </c>
      <c r="L17" s="14">
        <v>1</v>
      </c>
      <c r="M17" s="15">
        <f t="shared" si="0"/>
        <v>301.10609634400799</v>
      </c>
      <c r="N17" s="2"/>
    </row>
    <row r="18" spans="1:14" x14ac:dyDescent="0.3">
      <c r="A18" s="34" t="s">
        <v>35</v>
      </c>
      <c r="B18" s="10" t="s">
        <v>46</v>
      </c>
      <c r="C18" s="10">
        <v>110</v>
      </c>
      <c r="D18" s="11"/>
      <c r="E18" s="11">
        <v>102.8</v>
      </c>
      <c r="F18" s="27">
        <v>470</v>
      </c>
      <c r="G18" s="42">
        <v>265</v>
      </c>
      <c r="H18" s="12">
        <f t="shared" si="1"/>
        <v>735</v>
      </c>
      <c r="I18" s="30">
        <v>510</v>
      </c>
      <c r="J18" s="12">
        <f t="shared" si="2"/>
        <v>1245</v>
      </c>
      <c r="K18" s="13">
        <v>0.57499999999999996</v>
      </c>
      <c r="L18" s="14">
        <v>1</v>
      </c>
      <c r="M18" s="15">
        <f t="shared" si="0"/>
        <v>324.71876984486977</v>
      </c>
      <c r="N18" s="2"/>
    </row>
    <row r="19" spans="1:14" x14ac:dyDescent="0.3">
      <c r="A19" s="34" t="s">
        <v>62</v>
      </c>
      <c r="B19" s="10" t="s">
        <v>46</v>
      </c>
      <c r="C19" s="10">
        <v>110</v>
      </c>
      <c r="D19" s="11"/>
      <c r="E19" s="11">
        <v>103.8</v>
      </c>
      <c r="F19" s="28">
        <v>475</v>
      </c>
      <c r="G19" s="42">
        <v>315</v>
      </c>
      <c r="H19" s="12">
        <f t="shared" si="1"/>
        <v>790</v>
      </c>
      <c r="I19" s="32">
        <v>495</v>
      </c>
      <c r="J19" s="12">
        <f t="shared" si="2"/>
        <v>1285</v>
      </c>
      <c r="K19" s="13">
        <v>0.57294999999999996</v>
      </c>
      <c r="L19" s="14">
        <v>1</v>
      </c>
      <c r="M19" s="15">
        <f t="shared" si="0"/>
        <v>333.95661344461575</v>
      </c>
      <c r="N19" s="2"/>
    </row>
    <row r="20" spans="1:14" x14ac:dyDescent="0.3">
      <c r="A20" s="34" t="s">
        <v>36</v>
      </c>
      <c r="B20" s="10" t="s">
        <v>46</v>
      </c>
      <c r="C20" s="10">
        <v>100</v>
      </c>
      <c r="D20" s="11"/>
      <c r="E20" s="11">
        <v>95.6</v>
      </c>
      <c r="F20" s="27">
        <v>450</v>
      </c>
      <c r="G20" s="42">
        <v>295</v>
      </c>
      <c r="H20" s="12">
        <f t="shared" si="1"/>
        <v>745</v>
      </c>
      <c r="I20" s="30">
        <v>485</v>
      </c>
      <c r="J20" s="12">
        <f t="shared" si="2"/>
        <v>1230</v>
      </c>
      <c r="K20" s="13">
        <v>0.59314999999999996</v>
      </c>
      <c r="L20" s="14">
        <v>1</v>
      </c>
      <c r="M20" s="15">
        <f t="shared" si="0"/>
        <v>330.9328222806858</v>
      </c>
    </row>
    <row r="21" spans="1:14" x14ac:dyDescent="0.3">
      <c r="A21" s="39" t="s">
        <v>47</v>
      </c>
      <c r="B21" s="10" t="s">
        <v>46</v>
      </c>
      <c r="C21" s="10">
        <v>90</v>
      </c>
      <c r="D21" s="11"/>
      <c r="E21" s="11">
        <v>88.8</v>
      </c>
      <c r="F21" s="28">
        <v>470</v>
      </c>
      <c r="G21" s="42">
        <v>350</v>
      </c>
      <c r="H21" s="17">
        <f t="shared" si="1"/>
        <v>820</v>
      </c>
      <c r="I21" s="32">
        <v>550</v>
      </c>
      <c r="J21" s="17">
        <f t="shared" si="2"/>
        <v>1370</v>
      </c>
      <c r="K21" s="13">
        <v>0.61645000000000005</v>
      </c>
      <c r="L21" s="14">
        <v>1</v>
      </c>
      <c r="M21" s="15">
        <f>G21/2.2046*K21*L21</f>
        <v>97.866959992742437</v>
      </c>
    </row>
    <row r="22" spans="1:14" x14ac:dyDescent="0.3">
      <c r="A22" s="39" t="s">
        <v>37</v>
      </c>
      <c r="B22" s="10" t="s">
        <v>46</v>
      </c>
      <c r="C22" s="10">
        <v>110</v>
      </c>
      <c r="D22" s="11"/>
      <c r="E22" s="11">
        <v>107.4</v>
      </c>
      <c r="F22" s="28">
        <v>465</v>
      </c>
      <c r="G22" s="42">
        <v>315</v>
      </c>
      <c r="H22" s="17">
        <f t="shared" si="1"/>
        <v>780</v>
      </c>
      <c r="I22" s="32">
        <v>545</v>
      </c>
      <c r="J22" s="17">
        <f t="shared" si="2"/>
        <v>1325</v>
      </c>
      <c r="K22" s="13">
        <v>0.56645000000000001</v>
      </c>
      <c r="L22" s="14">
        <v>1</v>
      </c>
      <c r="M22" s="15">
        <f>G22/2.2046*K22*L22</f>
        <v>80.936110859112773</v>
      </c>
    </row>
    <row r="23" spans="1:14" x14ac:dyDescent="0.3">
      <c r="A23" s="39" t="s">
        <v>40</v>
      </c>
      <c r="B23" s="10" t="s">
        <v>46</v>
      </c>
      <c r="C23" s="10">
        <v>110</v>
      </c>
      <c r="D23" s="11"/>
      <c r="E23" s="11">
        <v>100.4</v>
      </c>
      <c r="F23" s="27">
        <v>585</v>
      </c>
      <c r="G23" s="42">
        <v>300</v>
      </c>
      <c r="H23" s="12">
        <f t="shared" si="1"/>
        <v>885</v>
      </c>
      <c r="I23" s="30">
        <v>575</v>
      </c>
      <c r="J23" s="12">
        <f t="shared" si="2"/>
        <v>1460</v>
      </c>
      <c r="K23" s="13">
        <v>0.58035000000000003</v>
      </c>
      <c r="L23" s="14">
        <v>1</v>
      </c>
      <c r="M23" s="15">
        <f t="shared" ref="M23:M34" si="3">J23/2.2046*K23*L23</f>
        <v>384.33774834437082</v>
      </c>
    </row>
    <row r="24" spans="1:14" x14ac:dyDescent="0.3">
      <c r="A24" s="39" t="s">
        <v>53</v>
      </c>
      <c r="B24" s="10" t="s">
        <v>46</v>
      </c>
      <c r="C24" s="10">
        <v>100</v>
      </c>
      <c r="D24" s="11"/>
      <c r="E24" s="11">
        <v>91.6</v>
      </c>
      <c r="F24" s="27">
        <v>640</v>
      </c>
      <c r="G24" s="42">
        <v>405</v>
      </c>
      <c r="H24" s="12">
        <f t="shared" si="1"/>
        <v>1045</v>
      </c>
      <c r="I24" s="30">
        <v>585</v>
      </c>
      <c r="J24" s="12">
        <f t="shared" si="2"/>
        <v>1630</v>
      </c>
      <c r="K24" s="13">
        <v>0.60604999999999998</v>
      </c>
      <c r="L24" s="14">
        <v>1</v>
      </c>
      <c r="M24" s="15">
        <f t="shared" si="3"/>
        <v>448.0910369227978</v>
      </c>
    </row>
    <row r="25" spans="1:14" x14ac:dyDescent="0.3">
      <c r="A25" s="33" t="s">
        <v>28</v>
      </c>
      <c r="B25" s="10" t="s">
        <v>61</v>
      </c>
      <c r="C25" s="10">
        <v>67.5</v>
      </c>
      <c r="D25" s="11"/>
      <c r="E25" s="11">
        <v>67.400000000000006</v>
      </c>
      <c r="F25" s="27">
        <v>290</v>
      </c>
      <c r="G25" s="42">
        <v>215</v>
      </c>
      <c r="H25" s="12">
        <f t="shared" si="1"/>
        <v>505</v>
      </c>
      <c r="I25" s="30">
        <v>310</v>
      </c>
      <c r="J25" s="12">
        <f t="shared" si="2"/>
        <v>815</v>
      </c>
      <c r="K25" s="13">
        <v>0.74934999999999996</v>
      </c>
      <c r="L25" s="14">
        <v>1</v>
      </c>
      <c r="M25" s="15">
        <f t="shared" si="3"/>
        <v>277.02088814297377</v>
      </c>
    </row>
    <row r="26" spans="1:14" x14ac:dyDescent="0.3">
      <c r="A26" s="39" t="s">
        <v>51</v>
      </c>
      <c r="B26" s="10" t="s">
        <v>52</v>
      </c>
      <c r="C26" s="10">
        <v>110</v>
      </c>
      <c r="D26" s="11"/>
      <c r="E26" s="11">
        <v>101.8</v>
      </c>
      <c r="F26" s="27">
        <v>800</v>
      </c>
      <c r="G26" s="42">
        <v>580</v>
      </c>
      <c r="H26" s="12">
        <f t="shared" si="1"/>
        <v>1380</v>
      </c>
      <c r="I26" s="30">
        <v>730</v>
      </c>
      <c r="J26" s="12">
        <f t="shared" si="2"/>
        <v>2110</v>
      </c>
      <c r="K26" s="13">
        <v>0.57720000000000005</v>
      </c>
      <c r="L26" s="14">
        <v>1</v>
      </c>
      <c r="M26" s="15">
        <f t="shared" si="3"/>
        <v>552.43218724485166</v>
      </c>
    </row>
    <row r="27" spans="1:14" x14ac:dyDescent="0.3">
      <c r="A27" s="33" t="s">
        <v>14</v>
      </c>
      <c r="B27" s="10" t="s">
        <v>60</v>
      </c>
      <c r="C27" s="10">
        <v>60</v>
      </c>
      <c r="D27" s="11"/>
      <c r="E27" s="11">
        <v>59</v>
      </c>
      <c r="F27" s="27">
        <v>290</v>
      </c>
      <c r="G27" s="42">
        <v>150</v>
      </c>
      <c r="H27" s="12">
        <f t="shared" si="1"/>
        <v>440</v>
      </c>
      <c r="I27" s="30">
        <v>320</v>
      </c>
      <c r="J27" s="12">
        <f t="shared" si="2"/>
        <v>760</v>
      </c>
      <c r="K27" s="13">
        <v>0.84665000000000001</v>
      </c>
      <c r="L27" s="14">
        <v>1</v>
      </c>
      <c r="M27" s="15">
        <f t="shared" si="3"/>
        <v>291.86881974054251</v>
      </c>
    </row>
    <row r="28" spans="1:14" x14ac:dyDescent="0.3">
      <c r="A28" s="33" t="s">
        <v>12</v>
      </c>
      <c r="B28" s="10" t="s">
        <v>20</v>
      </c>
      <c r="C28" s="10">
        <v>90</v>
      </c>
      <c r="D28" s="11"/>
      <c r="E28" s="11">
        <v>88</v>
      </c>
      <c r="F28" s="27">
        <v>150</v>
      </c>
      <c r="G28" s="42">
        <v>190</v>
      </c>
      <c r="H28" s="12">
        <f t="shared" si="1"/>
        <v>340</v>
      </c>
      <c r="I28" s="30">
        <v>265</v>
      </c>
      <c r="J28" s="12">
        <f t="shared" si="2"/>
        <v>605</v>
      </c>
      <c r="K28" s="13">
        <v>0.61970000000000003</v>
      </c>
      <c r="L28" s="14">
        <v>1.9610000000000001</v>
      </c>
      <c r="M28" s="15">
        <f t="shared" si="3"/>
        <v>333.4914172639028</v>
      </c>
    </row>
    <row r="29" spans="1:14" x14ac:dyDescent="0.3">
      <c r="A29" s="39" t="s">
        <v>12</v>
      </c>
      <c r="B29" s="19" t="s">
        <v>42</v>
      </c>
      <c r="C29" s="10">
        <v>90</v>
      </c>
      <c r="D29" s="11"/>
      <c r="E29" s="11">
        <v>88</v>
      </c>
      <c r="F29" s="27">
        <v>175</v>
      </c>
      <c r="G29" s="42">
        <v>245</v>
      </c>
      <c r="H29" s="12">
        <f t="shared" si="1"/>
        <v>420</v>
      </c>
      <c r="I29" s="30">
        <v>275</v>
      </c>
      <c r="J29" s="12">
        <f t="shared" si="2"/>
        <v>695</v>
      </c>
      <c r="K29" s="13">
        <v>0.61970000000000003</v>
      </c>
      <c r="L29" s="14">
        <v>1.9610000000000001</v>
      </c>
      <c r="M29" s="15">
        <f t="shared" si="3"/>
        <v>383.1017107411775</v>
      </c>
    </row>
    <row r="30" spans="1:14" x14ac:dyDescent="0.3">
      <c r="A30" s="34" t="s">
        <v>32</v>
      </c>
      <c r="B30" s="10" t="s">
        <v>58</v>
      </c>
      <c r="C30" s="10">
        <v>75</v>
      </c>
      <c r="D30" s="11"/>
      <c r="E30" s="11">
        <v>74.2</v>
      </c>
      <c r="F30" s="27">
        <v>430</v>
      </c>
      <c r="G30" s="42">
        <v>280</v>
      </c>
      <c r="H30" s="12">
        <f t="shared" si="1"/>
        <v>710</v>
      </c>
      <c r="I30" s="30">
        <v>510</v>
      </c>
      <c r="J30" s="12">
        <f t="shared" si="2"/>
        <v>1220</v>
      </c>
      <c r="K30" s="13">
        <v>0.69399999999999995</v>
      </c>
      <c r="L30" s="14">
        <v>1</v>
      </c>
      <c r="M30" s="15">
        <f t="shared" si="3"/>
        <v>384.05152862197218</v>
      </c>
    </row>
    <row r="31" spans="1:14" x14ac:dyDescent="0.3">
      <c r="A31" s="34" t="s">
        <v>33</v>
      </c>
      <c r="B31" s="10" t="s">
        <v>58</v>
      </c>
      <c r="C31" s="10">
        <v>140</v>
      </c>
      <c r="D31" s="11"/>
      <c r="E31" s="11">
        <v>132.19999999999999</v>
      </c>
      <c r="F31" s="27">
        <v>425</v>
      </c>
      <c r="G31" s="42">
        <v>200</v>
      </c>
      <c r="H31" s="12">
        <f t="shared" si="1"/>
        <v>625</v>
      </c>
      <c r="I31" s="30">
        <v>460</v>
      </c>
      <c r="J31" s="12">
        <f t="shared" si="2"/>
        <v>1085</v>
      </c>
      <c r="K31" s="13">
        <v>0.53815000000000002</v>
      </c>
      <c r="L31" s="14">
        <v>1</v>
      </c>
      <c r="M31" s="15">
        <f t="shared" si="3"/>
        <v>264.85201397078833</v>
      </c>
    </row>
    <row r="32" spans="1:14" x14ac:dyDescent="0.3">
      <c r="A32" s="39" t="s">
        <v>39</v>
      </c>
      <c r="B32" s="10" t="s">
        <v>49</v>
      </c>
      <c r="C32" s="10">
        <v>90</v>
      </c>
      <c r="D32" s="11"/>
      <c r="E32" s="11">
        <v>88</v>
      </c>
      <c r="F32" s="27">
        <v>595</v>
      </c>
      <c r="G32" s="42">
        <v>490</v>
      </c>
      <c r="H32" s="12">
        <f t="shared" si="1"/>
        <v>1085</v>
      </c>
      <c r="I32" s="30">
        <v>545</v>
      </c>
      <c r="J32" s="12">
        <f t="shared" si="2"/>
        <v>1630</v>
      </c>
      <c r="K32" s="13">
        <v>0.61970000000000003</v>
      </c>
      <c r="L32" s="14">
        <v>1</v>
      </c>
      <c r="M32" s="15">
        <f t="shared" si="3"/>
        <v>458.18334391726393</v>
      </c>
    </row>
    <row r="33" spans="1:13" x14ac:dyDescent="0.3">
      <c r="A33" s="33" t="s">
        <v>29</v>
      </c>
      <c r="B33" s="10" t="s">
        <v>21</v>
      </c>
      <c r="C33" s="10">
        <v>60</v>
      </c>
      <c r="D33" s="11"/>
      <c r="E33" s="11">
        <v>59.8</v>
      </c>
      <c r="F33" s="27">
        <v>290</v>
      </c>
      <c r="G33" s="42">
        <v>170</v>
      </c>
      <c r="H33" s="12">
        <f t="shared" si="1"/>
        <v>460</v>
      </c>
      <c r="I33" s="30">
        <v>355</v>
      </c>
      <c r="J33" s="12">
        <f t="shared" si="2"/>
        <v>815</v>
      </c>
      <c r="K33" s="13">
        <v>0.83555000000000001</v>
      </c>
      <c r="L33" s="14">
        <v>1</v>
      </c>
      <c r="M33" s="15">
        <f t="shared" si="3"/>
        <v>308.88743989839429</v>
      </c>
    </row>
    <row r="34" spans="1:13" x14ac:dyDescent="0.3">
      <c r="A34" s="34" t="s">
        <v>17</v>
      </c>
      <c r="B34" s="10" t="s">
        <v>19</v>
      </c>
      <c r="C34" s="10">
        <v>75</v>
      </c>
      <c r="D34" s="11"/>
      <c r="E34" s="11">
        <v>72.2</v>
      </c>
      <c r="F34" s="27">
        <v>485</v>
      </c>
      <c r="G34" s="42">
        <v>235</v>
      </c>
      <c r="H34" s="12">
        <f t="shared" si="1"/>
        <v>720</v>
      </c>
      <c r="I34" s="30">
        <v>520</v>
      </c>
      <c r="J34" s="12">
        <f t="shared" si="2"/>
        <v>1240</v>
      </c>
      <c r="K34" s="13">
        <v>0.70865</v>
      </c>
      <c r="L34" s="14">
        <v>1</v>
      </c>
      <c r="M34" s="15">
        <f t="shared" si="3"/>
        <v>398.58749886600737</v>
      </c>
    </row>
    <row r="35" spans="1:13" x14ac:dyDescent="0.3">
      <c r="A35" s="9"/>
      <c r="B35" s="10"/>
      <c r="C35" s="10"/>
      <c r="D35" s="11"/>
      <c r="E35" s="11"/>
      <c r="F35" s="36"/>
      <c r="G35" s="35"/>
      <c r="H35" s="16"/>
      <c r="I35" s="36"/>
      <c r="J35" s="12"/>
      <c r="K35" s="13"/>
      <c r="L35" s="14"/>
      <c r="M35" s="15"/>
    </row>
    <row r="36" spans="1:13" x14ac:dyDescent="0.3">
      <c r="A36" s="9"/>
      <c r="B36" s="10"/>
      <c r="C36" s="10"/>
      <c r="D36" s="11"/>
      <c r="E36" s="11"/>
      <c r="F36" s="35"/>
      <c r="G36" s="35"/>
      <c r="H36" s="12"/>
      <c r="I36" s="35"/>
      <c r="J36" s="12"/>
      <c r="K36" s="13"/>
      <c r="L36" s="14"/>
    </row>
    <row r="37" spans="1:13" x14ac:dyDescent="0.3">
      <c r="A37" s="9"/>
      <c r="B37" s="20"/>
      <c r="C37" s="20"/>
      <c r="D37" s="20"/>
      <c r="E37" s="20"/>
      <c r="F37" s="37"/>
      <c r="G37" s="37"/>
      <c r="H37" s="20"/>
      <c r="I37" s="37"/>
      <c r="J37" s="20"/>
      <c r="K37" s="20"/>
      <c r="L37" s="20"/>
    </row>
    <row r="38" spans="1:13" x14ac:dyDescent="0.3">
      <c r="B38" s="20"/>
      <c r="C38" s="20"/>
      <c r="D38" s="20"/>
      <c r="E38" s="20"/>
      <c r="F38" s="37"/>
      <c r="G38" s="37"/>
      <c r="H38" s="20"/>
      <c r="I38" s="37"/>
      <c r="J38" s="20"/>
      <c r="K38" s="20"/>
      <c r="L38" s="20"/>
    </row>
    <row r="39" spans="1:13" x14ac:dyDescent="0.3">
      <c r="B39" s="20"/>
      <c r="C39" s="20"/>
      <c r="D39" s="20"/>
      <c r="E39" s="20"/>
      <c r="F39" s="37"/>
      <c r="G39" s="37"/>
      <c r="H39" s="20"/>
      <c r="I39" s="37"/>
      <c r="J39" s="20"/>
      <c r="K39" s="20"/>
      <c r="L39" s="20"/>
    </row>
    <row r="40" spans="1:13" x14ac:dyDescent="0.3">
      <c r="B40" s="20"/>
      <c r="C40" s="20"/>
      <c r="D40" s="20"/>
      <c r="E40" s="20"/>
      <c r="F40" s="37"/>
      <c r="G40" s="20"/>
      <c r="H40" s="20"/>
      <c r="I40" s="37"/>
      <c r="J40" s="20"/>
      <c r="K40" s="20"/>
      <c r="L40" s="20"/>
    </row>
    <row r="41" spans="1:13" x14ac:dyDescent="0.3">
      <c r="B41" s="20"/>
      <c r="C41" s="20"/>
      <c r="D41" s="20"/>
      <c r="E41" s="20"/>
      <c r="F41" s="37"/>
      <c r="G41" s="20"/>
      <c r="H41" s="20"/>
      <c r="I41" s="37"/>
      <c r="J41" s="20"/>
      <c r="K41" s="20"/>
      <c r="L41" s="20"/>
    </row>
    <row r="42" spans="1:13" x14ac:dyDescent="0.3">
      <c r="G42" s="20"/>
      <c r="I42" s="38"/>
    </row>
  </sheetData>
  <sortState xmlns:xlrd2="http://schemas.microsoft.com/office/spreadsheetml/2017/richdata2" ref="A2:M43">
    <sortCondition ref="B1:B43"/>
  </sortState>
  <pageMargins left="0.5" right="0.5" top="0.75" bottom="0.75" header="0.3" footer="0.3"/>
  <pageSetup scale="95" orientation="landscape" r:id="rId1"/>
  <headerFooter>
    <oddHeader>&amp;L2023 APF Bayou Bash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E7E0C-38A4-4B6B-9AED-E9E8B8F9C716}">
  <dimension ref="A1:N34"/>
  <sheetViews>
    <sheetView view="pageLayout" topLeftCell="A6" zoomScaleNormal="100" workbookViewId="0">
      <selection activeCell="M1" sqref="M1:M1048576"/>
    </sheetView>
  </sheetViews>
  <sheetFormatPr defaultRowHeight="15.6" x14ac:dyDescent="0.3"/>
  <cols>
    <col min="1" max="1" width="16.796875" customWidth="1"/>
    <col min="2" max="2" width="14" customWidth="1"/>
  </cols>
  <sheetData>
    <row r="1" spans="1:14" x14ac:dyDescent="0.3">
      <c r="A1" s="40" t="s">
        <v>13</v>
      </c>
      <c r="B1" s="10" t="s">
        <v>50</v>
      </c>
      <c r="C1" s="10">
        <v>60</v>
      </c>
      <c r="D1" s="11"/>
      <c r="E1" s="11">
        <v>57.4</v>
      </c>
      <c r="F1" s="36" t="s">
        <v>22</v>
      </c>
      <c r="G1" s="36" t="s">
        <v>22</v>
      </c>
      <c r="H1" s="16" t="s">
        <v>22</v>
      </c>
      <c r="I1" s="30">
        <v>300</v>
      </c>
      <c r="J1" s="12">
        <f>I1</f>
        <v>300</v>
      </c>
      <c r="K1" s="13">
        <v>1.0234000000000001</v>
      </c>
      <c r="L1" s="14">
        <v>1</v>
      </c>
      <c r="M1" s="15">
        <f>J1/2.2046*K1*L1</f>
        <v>139.2633584323687</v>
      </c>
    </row>
    <row r="2" spans="1:14" x14ac:dyDescent="0.3">
      <c r="A2" s="33" t="s">
        <v>25</v>
      </c>
      <c r="B2" s="10" t="s">
        <v>55</v>
      </c>
      <c r="C2" s="10" t="s">
        <v>26</v>
      </c>
      <c r="D2" s="11"/>
      <c r="E2" s="11">
        <v>126.6</v>
      </c>
      <c r="F2" s="36" t="s">
        <v>22</v>
      </c>
      <c r="G2" s="31">
        <v>0</v>
      </c>
      <c r="H2" s="16" t="s">
        <v>22</v>
      </c>
      <c r="I2" s="36" t="s">
        <v>22</v>
      </c>
      <c r="J2" s="12">
        <f>G2</f>
        <v>0</v>
      </c>
      <c r="K2" s="13">
        <v>0.54376000000000002</v>
      </c>
      <c r="L2" s="14">
        <v>1.45</v>
      </c>
      <c r="M2" s="15">
        <f>J2/2.2046*K2*L2</f>
        <v>0</v>
      </c>
    </row>
    <row r="3" spans="1:14" x14ac:dyDescent="0.3">
      <c r="A3" s="33" t="s">
        <v>18</v>
      </c>
      <c r="B3" s="10" t="s">
        <v>55</v>
      </c>
      <c r="C3" s="10">
        <v>75</v>
      </c>
      <c r="D3" s="11"/>
      <c r="E3" s="11">
        <v>107.4</v>
      </c>
      <c r="F3" s="28">
        <v>465</v>
      </c>
      <c r="G3" s="42">
        <v>315</v>
      </c>
      <c r="H3" s="17">
        <f>F3+G3</f>
        <v>780</v>
      </c>
      <c r="I3" s="32">
        <v>545</v>
      </c>
      <c r="J3" s="17">
        <f>F3+G3+I3</f>
        <v>1325</v>
      </c>
      <c r="K3" s="13">
        <v>0.56645000000000001</v>
      </c>
      <c r="L3" s="14">
        <v>1</v>
      </c>
      <c r="M3" s="15">
        <f>G3/2.2046*K3*L3</f>
        <v>80.936110859112773</v>
      </c>
    </row>
    <row r="4" spans="1:14" x14ac:dyDescent="0.3">
      <c r="A4" s="33" t="s">
        <v>15</v>
      </c>
      <c r="B4" s="10" t="s">
        <v>55</v>
      </c>
      <c r="C4" s="10">
        <v>75</v>
      </c>
      <c r="D4" s="11"/>
      <c r="E4" s="11">
        <v>91.6</v>
      </c>
      <c r="F4" s="36" t="s">
        <v>22</v>
      </c>
      <c r="G4" s="42">
        <v>325</v>
      </c>
      <c r="H4" s="16" t="s">
        <v>22</v>
      </c>
      <c r="I4" s="36" t="s">
        <v>22</v>
      </c>
      <c r="J4" s="12">
        <f>G4</f>
        <v>325</v>
      </c>
      <c r="K4" s="13">
        <v>0.60604999999999998</v>
      </c>
      <c r="L4" s="14">
        <v>1</v>
      </c>
      <c r="M4" s="15">
        <f>J4/2.2046*K4*L4</f>
        <v>89.343304907919787</v>
      </c>
    </row>
    <row r="5" spans="1:14" x14ac:dyDescent="0.3">
      <c r="A5" s="34" t="s">
        <v>44</v>
      </c>
      <c r="B5" s="10" t="s">
        <v>45</v>
      </c>
      <c r="C5" s="10">
        <v>75</v>
      </c>
      <c r="D5" s="11"/>
      <c r="E5" s="11">
        <v>80.2</v>
      </c>
      <c r="F5" s="28">
        <v>460</v>
      </c>
      <c r="G5" s="42">
        <v>305</v>
      </c>
      <c r="H5" s="17">
        <f t="shared" ref="H5:H33" si="0">F5+G5</f>
        <v>765</v>
      </c>
      <c r="I5" s="32">
        <v>480</v>
      </c>
      <c r="J5" s="17">
        <f>F5+G5+I5</f>
        <v>1245</v>
      </c>
      <c r="K5" s="13">
        <v>0.65669999999999995</v>
      </c>
      <c r="L5" s="14">
        <v>1</v>
      </c>
      <c r="M5" s="15">
        <f>G5/2.2046*K5*L5</f>
        <v>90.852535607366406</v>
      </c>
    </row>
    <row r="6" spans="1:14" x14ac:dyDescent="0.3">
      <c r="A6" s="33" t="s">
        <v>23</v>
      </c>
      <c r="B6" s="10" t="s">
        <v>56</v>
      </c>
      <c r="C6" s="10">
        <v>60</v>
      </c>
      <c r="D6" s="11"/>
      <c r="E6" s="11">
        <v>88.8</v>
      </c>
      <c r="F6" s="28">
        <v>470</v>
      </c>
      <c r="G6" s="42">
        <v>350</v>
      </c>
      <c r="H6" s="17">
        <f t="shared" si="0"/>
        <v>820</v>
      </c>
      <c r="I6" s="32">
        <v>550</v>
      </c>
      <c r="J6" s="17">
        <f>F6+G6+I6</f>
        <v>1370</v>
      </c>
      <c r="K6" s="13">
        <v>0.61645000000000005</v>
      </c>
      <c r="L6" s="14">
        <v>1</v>
      </c>
      <c r="M6" s="15">
        <f>G6/2.2046*K6*L6</f>
        <v>97.866959992742437</v>
      </c>
    </row>
    <row r="7" spans="1:14" x14ac:dyDescent="0.3">
      <c r="A7" s="41" t="s">
        <v>65</v>
      </c>
      <c r="B7" s="10" t="s">
        <v>59</v>
      </c>
      <c r="C7" s="10">
        <v>100</v>
      </c>
      <c r="D7" s="11"/>
      <c r="E7" s="11">
        <v>142.19999999999999</v>
      </c>
      <c r="F7" s="28">
        <v>650</v>
      </c>
      <c r="G7" s="44">
        <v>425</v>
      </c>
      <c r="H7" s="17">
        <f t="shared" si="0"/>
        <v>1075</v>
      </c>
      <c r="I7" s="30">
        <v>620</v>
      </c>
      <c r="J7" s="17">
        <f>F7+G7+I7</f>
        <v>1695</v>
      </c>
      <c r="K7" s="13">
        <v>0.52930999999999995</v>
      </c>
      <c r="L7" s="14">
        <v>1.113</v>
      </c>
      <c r="M7" s="15">
        <f>I7/2.2046*K7*L7</f>
        <v>165.67887988750792</v>
      </c>
      <c r="N7" s="1"/>
    </row>
    <row r="8" spans="1:14" x14ac:dyDescent="0.3">
      <c r="A8" s="41" t="s">
        <v>43</v>
      </c>
      <c r="B8" s="10" t="s">
        <v>48</v>
      </c>
      <c r="C8" s="10">
        <v>140</v>
      </c>
      <c r="D8" s="11"/>
      <c r="E8" s="11">
        <v>86</v>
      </c>
      <c r="F8" s="28">
        <v>520</v>
      </c>
      <c r="G8" s="44">
        <v>305</v>
      </c>
      <c r="H8" s="17">
        <f t="shared" si="0"/>
        <v>825</v>
      </c>
      <c r="I8" s="30">
        <v>595</v>
      </c>
      <c r="J8" s="17">
        <f>F8+G8+I8</f>
        <v>1420</v>
      </c>
      <c r="K8" s="13">
        <v>0.62809999999999999</v>
      </c>
      <c r="L8" s="14">
        <v>1</v>
      </c>
      <c r="M8" s="15">
        <f>I8/2.2046*K8*L8</f>
        <v>169.51805316157126</v>
      </c>
    </row>
    <row r="9" spans="1:14" x14ac:dyDescent="0.3">
      <c r="A9" s="34" t="s">
        <v>16</v>
      </c>
      <c r="B9" s="10" t="s">
        <v>54</v>
      </c>
      <c r="C9" s="10">
        <v>82.5</v>
      </c>
      <c r="D9" s="11"/>
      <c r="E9" s="11">
        <v>93.6</v>
      </c>
      <c r="F9" s="27">
        <v>220</v>
      </c>
      <c r="G9" s="42">
        <v>100</v>
      </c>
      <c r="H9" s="12">
        <f t="shared" si="0"/>
        <v>320</v>
      </c>
      <c r="I9" s="30">
        <v>240</v>
      </c>
      <c r="J9" s="12">
        <f>F9+G9+I9</f>
        <v>560</v>
      </c>
      <c r="K9" s="13">
        <v>0.73494999999999999</v>
      </c>
      <c r="L9" s="14">
        <v>1</v>
      </c>
      <c r="M9" s="15">
        <f t="shared" ref="M9:M33" si="1">J9/2.2046*K9*L9</f>
        <v>186.68783452780551</v>
      </c>
    </row>
    <row r="10" spans="1:14" x14ac:dyDescent="0.3">
      <c r="A10" s="39" t="s">
        <v>38</v>
      </c>
      <c r="B10" s="10" t="s">
        <v>54</v>
      </c>
      <c r="C10" s="10">
        <v>90</v>
      </c>
      <c r="D10" s="11"/>
      <c r="E10" s="11">
        <v>57.2</v>
      </c>
      <c r="F10" s="27">
        <v>135</v>
      </c>
      <c r="G10" s="42">
        <v>90</v>
      </c>
      <c r="H10" s="12">
        <f t="shared" si="0"/>
        <v>225</v>
      </c>
      <c r="I10" s="30">
        <v>235</v>
      </c>
      <c r="J10" s="12">
        <f>H10+I10</f>
        <v>460</v>
      </c>
      <c r="K10" s="13">
        <v>1.0263</v>
      </c>
      <c r="L10" s="14">
        <v>1</v>
      </c>
      <c r="M10" s="15">
        <f t="shared" si="1"/>
        <v>214.14224802685291</v>
      </c>
    </row>
    <row r="11" spans="1:14" x14ac:dyDescent="0.3">
      <c r="A11" s="39" t="s">
        <v>41</v>
      </c>
      <c r="B11" s="10" t="s">
        <v>54</v>
      </c>
      <c r="C11" s="10">
        <v>140</v>
      </c>
      <c r="D11" s="11"/>
      <c r="E11" s="11">
        <v>64.400000000000006</v>
      </c>
      <c r="F11" s="27">
        <v>225</v>
      </c>
      <c r="G11" s="42">
        <v>190</v>
      </c>
      <c r="H11" s="12">
        <f t="shared" si="0"/>
        <v>415</v>
      </c>
      <c r="I11" s="30">
        <v>290</v>
      </c>
      <c r="J11" s="12">
        <f t="shared" ref="J11:J33" si="2">F11+G11+I11</f>
        <v>705</v>
      </c>
      <c r="K11" s="13">
        <v>0.77969999999999995</v>
      </c>
      <c r="L11" s="14">
        <v>1</v>
      </c>
      <c r="M11" s="15">
        <f t="shared" si="1"/>
        <v>249.33706794883423</v>
      </c>
    </row>
    <row r="12" spans="1:14" x14ac:dyDescent="0.3">
      <c r="A12" s="33" t="s">
        <v>24</v>
      </c>
      <c r="B12" s="10" t="s">
        <v>57</v>
      </c>
      <c r="C12" s="10">
        <v>60</v>
      </c>
      <c r="D12" s="11"/>
      <c r="E12" s="11">
        <v>132.19999999999999</v>
      </c>
      <c r="F12" s="27">
        <v>425</v>
      </c>
      <c r="G12" s="42">
        <v>200</v>
      </c>
      <c r="H12" s="12">
        <f t="shared" si="0"/>
        <v>625</v>
      </c>
      <c r="I12" s="30">
        <v>460</v>
      </c>
      <c r="J12" s="12">
        <f t="shared" si="2"/>
        <v>1085</v>
      </c>
      <c r="K12" s="13">
        <v>0.53815000000000002</v>
      </c>
      <c r="L12" s="14">
        <v>1</v>
      </c>
      <c r="M12" s="15">
        <f t="shared" si="1"/>
        <v>264.85201397078833</v>
      </c>
    </row>
    <row r="13" spans="1:14" x14ac:dyDescent="0.3">
      <c r="A13" s="39" t="s">
        <v>63</v>
      </c>
      <c r="B13" s="19" t="s">
        <v>57</v>
      </c>
      <c r="C13" s="10" t="s">
        <v>64</v>
      </c>
      <c r="D13" s="11"/>
      <c r="E13" s="11">
        <v>67.400000000000006</v>
      </c>
      <c r="F13" s="27">
        <v>290</v>
      </c>
      <c r="G13" s="42">
        <v>215</v>
      </c>
      <c r="H13" s="12">
        <f t="shared" si="0"/>
        <v>505</v>
      </c>
      <c r="I13" s="30">
        <v>310</v>
      </c>
      <c r="J13" s="12">
        <f t="shared" si="2"/>
        <v>815</v>
      </c>
      <c r="K13" s="13">
        <v>0.74934999999999996</v>
      </c>
      <c r="L13" s="14">
        <v>1</v>
      </c>
      <c r="M13" s="15">
        <f t="shared" si="1"/>
        <v>277.02088814297377</v>
      </c>
    </row>
    <row r="14" spans="1:14" x14ac:dyDescent="0.3">
      <c r="A14" s="33" t="s">
        <v>27</v>
      </c>
      <c r="B14" s="10" t="s">
        <v>46</v>
      </c>
      <c r="C14" s="10">
        <v>67.5</v>
      </c>
      <c r="D14" s="11"/>
      <c r="E14" s="11">
        <v>73.900000000000006</v>
      </c>
      <c r="F14" s="27">
        <v>275</v>
      </c>
      <c r="G14" s="42">
        <v>160</v>
      </c>
      <c r="H14" s="12">
        <f t="shared" si="0"/>
        <v>435</v>
      </c>
      <c r="I14" s="32">
        <v>315</v>
      </c>
      <c r="J14" s="17">
        <f t="shared" si="2"/>
        <v>750</v>
      </c>
      <c r="K14" s="13">
        <v>0.84445000000000003</v>
      </c>
      <c r="L14" s="14">
        <v>1</v>
      </c>
      <c r="M14" s="18">
        <f t="shared" si="1"/>
        <v>287.28000544316433</v>
      </c>
    </row>
    <row r="15" spans="1:14" x14ac:dyDescent="0.3">
      <c r="A15" s="34" t="s">
        <v>31</v>
      </c>
      <c r="B15" s="10" t="s">
        <v>46</v>
      </c>
      <c r="C15" s="10">
        <v>90</v>
      </c>
      <c r="D15" s="11"/>
      <c r="E15" s="11">
        <v>59</v>
      </c>
      <c r="F15" s="27">
        <v>290</v>
      </c>
      <c r="G15" s="42">
        <v>150</v>
      </c>
      <c r="H15" s="12">
        <f t="shared" si="0"/>
        <v>440</v>
      </c>
      <c r="I15" s="30">
        <v>320</v>
      </c>
      <c r="J15" s="12">
        <f t="shared" si="2"/>
        <v>760</v>
      </c>
      <c r="K15" s="13">
        <v>0.84665000000000001</v>
      </c>
      <c r="L15" s="14">
        <v>1</v>
      </c>
      <c r="M15" s="15">
        <f t="shared" si="1"/>
        <v>291.86881974054251</v>
      </c>
    </row>
    <row r="16" spans="1:14" x14ac:dyDescent="0.3">
      <c r="A16" s="34" t="s">
        <v>34</v>
      </c>
      <c r="B16" s="10" t="s">
        <v>46</v>
      </c>
      <c r="C16" s="10">
        <v>100</v>
      </c>
      <c r="D16" s="11"/>
      <c r="E16" s="11">
        <v>70.3</v>
      </c>
      <c r="F16" s="27">
        <v>275</v>
      </c>
      <c r="G16" s="42">
        <v>140</v>
      </c>
      <c r="H16" s="12">
        <f t="shared" si="0"/>
        <v>415</v>
      </c>
      <c r="I16" s="30">
        <v>330</v>
      </c>
      <c r="J16" s="12">
        <f t="shared" si="2"/>
        <v>745</v>
      </c>
      <c r="K16" s="13">
        <v>0.87385000000000002</v>
      </c>
      <c r="L16" s="14">
        <v>1</v>
      </c>
      <c r="M16" s="15">
        <f t="shared" si="1"/>
        <v>295.29994103238681</v>
      </c>
      <c r="N16" s="2"/>
    </row>
    <row r="17" spans="1:14" x14ac:dyDescent="0.3">
      <c r="A17" s="34" t="s">
        <v>35</v>
      </c>
      <c r="B17" s="10" t="s">
        <v>46</v>
      </c>
      <c r="C17" s="10">
        <v>110</v>
      </c>
      <c r="D17" s="11"/>
      <c r="E17" s="11">
        <v>58.6</v>
      </c>
      <c r="F17" s="27">
        <v>175</v>
      </c>
      <c r="G17" s="42">
        <v>115</v>
      </c>
      <c r="H17" s="12">
        <f t="shared" si="0"/>
        <v>290</v>
      </c>
      <c r="I17" s="30">
        <v>260</v>
      </c>
      <c r="J17" s="12">
        <f t="shared" si="2"/>
        <v>550</v>
      </c>
      <c r="K17" s="13">
        <v>0.85235000000000005</v>
      </c>
      <c r="L17" s="14">
        <v>1.393</v>
      </c>
      <c r="M17" s="15">
        <f t="shared" si="1"/>
        <v>296.21153610632314</v>
      </c>
      <c r="N17" s="2"/>
    </row>
    <row r="18" spans="1:14" x14ac:dyDescent="0.3">
      <c r="A18" s="34" t="s">
        <v>62</v>
      </c>
      <c r="B18" s="10" t="s">
        <v>46</v>
      </c>
      <c r="C18" s="10">
        <v>110</v>
      </c>
      <c r="D18" s="11"/>
      <c r="E18" s="11">
        <v>97.6</v>
      </c>
      <c r="F18" s="27">
        <v>430</v>
      </c>
      <c r="G18" s="42">
        <v>220</v>
      </c>
      <c r="H18" s="12">
        <f t="shared" si="0"/>
        <v>650</v>
      </c>
      <c r="I18" s="30">
        <v>480</v>
      </c>
      <c r="J18" s="12">
        <f t="shared" si="2"/>
        <v>1130</v>
      </c>
      <c r="K18" s="13">
        <v>0.58745000000000003</v>
      </c>
      <c r="L18" s="14">
        <v>1</v>
      </c>
      <c r="M18" s="15">
        <f t="shared" si="1"/>
        <v>301.10609634400799</v>
      </c>
      <c r="N18" s="2"/>
    </row>
    <row r="19" spans="1:14" x14ac:dyDescent="0.3">
      <c r="A19" s="34" t="s">
        <v>36</v>
      </c>
      <c r="B19" s="10" t="s">
        <v>46</v>
      </c>
      <c r="C19" s="10">
        <v>100</v>
      </c>
      <c r="D19" s="11"/>
      <c r="E19" s="11">
        <v>59.8</v>
      </c>
      <c r="F19" s="27">
        <v>290</v>
      </c>
      <c r="G19" s="42">
        <v>170</v>
      </c>
      <c r="H19" s="12">
        <f t="shared" si="0"/>
        <v>460</v>
      </c>
      <c r="I19" s="30">
        <v>355</v>
      </c>
      <c r="J19" s="12">
        <f t="shared" si="2"/>
        <v>815</v>
      </c>
      <c r="K19" s="13">
        <v>0.83555000000000001</v>
      </c>
      <c r="L19" s="14">
        <v>1</v>
      </c>
      <c r="M19" s="15">
        <f t="shared" si="1"/>
        <v>308.88743989839429</v>
      </c>
    </row>
    <row r="20" spans="1:14" x14ac:dyDescent="0.3">
      <c r="A20" s="39" t="s">
        <v>47</v>
      </c>
      <c r="B20" s="10" t="s">
        <v>46</v>
      </c>
      <c r="C20" s="10">
        <v>90</v>
      </c>
      <c r="D20" s="11"/>
      <c r="E20" s="11">
        <v>87</v>
      </c>
      <c r="F20" s="27">
        <v>410</v>
      </c>
      <c r="G20" s="42">
        <v>265</v>
      </c>
      <c r="H20" s="12">
        <f t="shared" si="0"/>
        <v>675</v>
      </c>
      <c r="I20" s="30">
        <v>455</v>
      </c>
      <c r="J20" s="12">
        <f t="shared" si="2"/>
        <v>1130</v>
      </c>
      <c r="K20" s="13">
        <v>0.62385000000000002</v>
      </c>
      <c r="L20" s="14">
        <v>1</v>
      </c>
      <c r="M20" s="15">
        <f t="shared" si="1"/>
        <v>319.76344915177356</v>
      </c>
    </row>
    <row r="21" spans="1:14" x14ac:dyDescent="0.3">
      <c r="A21" s="39" t="s">
        <v>37</v>
      </c>
      <c r="B21" s="10" t="s">
        <v>46</v>
      </c>
      <c r="C21" s="10">
        <v>110</v>
      </c>
      <c r="D21" s="11"/>
      <c r="E21" s="11">
        <v>102.8</v>
      </c>
      <c r="F21" s="27">
        <v>470</v>
      </c>
      <c r="G21" s="42">
        <v>265</v>
      </c>
      <c r="H21" s="12">
        <f t="shared" si="0"/>
        <v>735</v>
      </c>
      <c r="I21" s="30">
        <v>510</v>
      </c>
      <c r="J21" s="12">
        <f t="shared" si="2"/>
        <v>1245</v>
      </c>
      <c r="K21" s="13">
        <v>0.57499999999999996</v>
      </c>
      <c r="L21" s="14">
        <v>1</v>
      </c>
      <c r="M21" s="15">
        <f t="shared" si="1"/>
        <v>324.71876984486977</v>
      </c>
    </row>
    <row r="22" spans="1:14" x14ac:dyDescent="0.3">
      <c r="A22" s="39" t="s">
        <v>40</v>
      </c>
      <c r="B22" s="10" t="s">
        <v>46</v>
      </c>
      <c r="C22" s="10">
        <v>110</v>
      </c>
      <c r="D22" s="11"/>
      <c r="E22" s="11">
        <v>95.6</v>
      </c>
      <c r="F22" s="27">
        <v>450</v>
      </c>
      <c r="G22" s="42">
        <v>295</v>
      </c>
      <c r="H22" s="12">
        <f t="shared" si="0"/>
        <v>745</v>
      </c>
      <c r="I22" s="30">
        <v>485</v>
      </c>
      <c r="J22" s="12">
        <f t="shared" si="2"/>
        <v>1230</v>
      </c>
      <c r="K22" s="13">
        <v>0.59314999999999996</v>
      </c>
      <c r="L22" s="14">
        <v>1</v>
      </c>
      <c r="M22" s="15">
        <f t="shared" si="1"/>
        <v>330.9328222806858</v>
      </c>
    </row>
    <row r="23" spans="1:14" x14ac:dyDescent="0.3">
      <c r="A23" s="39" t="s">
        <v>53</v>
      </c>
      <c r="B23" s="10" t="s">
        <v>46</v>
      </c>
      <c r="C23" s="10">
        <v>100</v>
      </c>
      <c r="D23" s="11"/>
      <c r="E23" s="11">
        <v>88</v>
      </c>
      <c r="F23" s="27">
        <v>150</v>
      </c>
      <c r="G23" s="42">
        <v>190</v>
      </c>
      <c r="H23" s="12">
        <f t="shared" si="0"/>
        <v>340</v>
      </c>
      <c r="I23" s="30">
        <v>265</v>
      </c>
      <c r="J23" s="12">
        <f t="shared" si="2"/>
        <v>605</v>
      </c>
      <c r="K23" s="13">
        <v>0.61970000000000003</v>
      </c>
      <c r="L23" s="14">
        <v>1.9610000000000001</v>
      </c>
      <c r="M23" s="15">
        <f t="shared" si="1"/>
        <v>333.4914172639028</v>
      </c>
    </row>
    <row r="24" spans="1:14" x14ac:dyDescent="0.3">
      <c r="A24" s="33" t="s">
        <v>28</v>
      </c>
      <c r="B24" s="10" t="s">
        <v>61</v>
      </c>
      <c r="C24" s="10">
        <v>67.5</v>
      </c>
      <c r="D24" s="11"/>
      <c r="E24" s="11">
        <v>103.8</v>
      </c>
      <c r="F24" s="28">
        <v>475</v>
      </c>
      <c r="G24" s="42">
        <v>315</v>
      </c>
      <c r="H24" s="12">
        <f t="shared" si="0"/>
        <v>790</v>
      </c>
      <c r="I24" s="32">
        <v>495</v>
      </c>
      <c r="J24" s="12">
        <f t="shared" si="2"/>
        <v>1285</v>
      </c>
      <c r="K24" s="13">
        <v>0.57294999999999996</v>
      </c>
      <c r="L24" s="14">
        <v>1</v>
      </c>
      <c r="M24" s="15">
        <f t="shared" si="1"/>
        <v>333.95661344461575</v>
      </c>
    </row>
    <row r="25" spans="1:14" x14ac:dyDescent="0.3">
      <c r="A25" s="39" t="s">
        <v>51</v>
      </c>
      <c r="B25" s="10" t="s">
        <v>52</v>
      </c>
      <c r="C25" s="10">
        <v>110</v>
      </c>
      <c r="D25" s="11"/>
      <c r="E25" s="11">
        <v>73.3</v>
      </c>
      <c r="F25" s="27">
        <v>365</v>
      </c>
      <c r="G25" s="42">
        <v>220</v>
      </c>
      <c r="H25" s="12">
        <f t="shared" si="0"/>
        <v>585</v>
      </c>
      <c r="I25" s="30">
        <v>360</v>
      </c>
      <c r="J25" s="12">
        <f t="shared" si="2"/>
        <v>945</v>
      </c>
      <c r="K25" s="13">
        <v>0.84909999999999997</v>
      </c>
      <c r="L25" s="14">
        <v>1</v>
      </c>
      <c r="M25" s="15">
        <f t="shared" si="1"/>
        <v>363.96602558287213</v>
      </c>
    </row>
    <row r="26" spans="1:14" x14ac:dyDescent="0.3">
      <c r="A26" s="33" t="s">
        <v>14</v>
      </c>
      <c r="B26" s="10" t="s">
        <v>60</v>
      </c>
      <c r="C26" s="10">
        <v>60</v>
      </c>
      <c r="D26" s="11"/>
      <c r="E26" s="11">
        <v>88</v>
      </c>
      <c r="F26" s="27">
        <v>175</v>
      </c>
      <c r="G26" s="42">
        <v>245</v>
      </c>
      <c r="H26" s="12">
        <f t="shared" si="0"/>
        <v>420</v>
      </c>
      <c r="I26" s="30">
        <v>275</v>
      </c>
      <c r="J26" s="12">
        <f t="shared" si="2"/>
        <v>695</v>
      </c>
      <c r="K26" s="13">
        <v>0.61970000000000003</v>
      </c>
      <c r="L26" s="14">
        <v>1.9610000000000001</v>
      </c>
      <c r="M26" s="15">
        <f t="shared" si="1"/>
        <v>383.1017107411775</v>
      </c>
    </row>
    <row r="27" spans="1:14" x14ac:dyDescent="0.3">
      <c r="A27" s="33" t="s">
        <v>12</v>
      </c>
      <c r="B27" s="10" t="s">
        <v>20</v>
      </c>
      <c r="C27" s="10">
        <v>90</v>
      </c>
      <c r="D27" s="11"/>
      <c r="E27" s="11">
        <v>74.2</v>
      </c>
      <c r="F27" s="27">
        <v>430</v>
      </c>
      <c r="G27" s="42">
        <v>280</v>
      </c>
      <c r="H27" s="12">
        <f t="shared" si="0"/>
        <v>710</v>
      </c>
      <c r="I27" s="30">
        <v>510</v>
      </c>
      <c r="J27" s="12">
        <f t="shared" si="2"/>
        <v>1220</v>
      </c>
      <c r="K27" s="13">
        <v>0.69399999999999995</v>
      </c>
      <c r="L27" s="14">
        <v>1</v>
      </c>
      <c r="M27" s="15">
        <f t="shared" si="1"/>
        <v>384.05152862197218</v>
      </c>
    </row>
    <row r="28" spans="1:14" x14ac:dyDescent="0.3">
      <c r="A28" s="39" t="s">
        <v>12</v>
      </c>
      <c r="B28" s="19" t="s">
        <v>42</v>
      </c>
      <c r="C28" s="10">
        <v>90</v>
      </c>
      <c r="D28" s="11"/>
      <c r="E28" s="11">
        <v>100.4</v>
      </c>
      <c r="F28" s="27">
        <v>585</v>
      </c>
      <c r="G28" s="42">
        <v>300</v>
      </c>
      <c r="H28" s="12">
        <f t="shared" si="0"/>
        <v>885</v>
      </c>
      <c r="I28" s="30">
        <v>575</v>
      </c>
      <c r="J28" s="12">
        <f t="shared" si="2"/>
        <v>1460</v>
      </c>
      <c r="K28" s="13">
        <v>0.58035000000000003</v>
      </c>
      <c r="L28" s="14">
        <v>1</v>
      </c>
      <c r="M28" s="15">
        <f t="shared" si="1"/>
        <v>384.33774834437082</v>
      </c>
    </row>
    <row r="29" spans="1:14" x14ac:dyDescent="0.3">
      <c r="A29" s="34" t="s">
        <v>32</v>
      </c>
      <c r="B29" s="10" t="s">
        <v>58</v>
      </c>
      <c r="C29" s="10">
        <v>75</v>
      </c>
      <c r="D29" s="11"/>
      <c r="E29" s="11">
        <v>72.2</v>
      </c>
      <c r="F29" s="27">
        <v>485</v>
      </c>
      <c r="G29" s="42">
        <v>235</v>
      </c>
      <c r="H29" s="12">
        <f t="shared" si="0"/>
        <v>720</v>
      </c>
      <c r="I29" s="30">
        <v>520</v>
      </c>
      <c r="J29" s="12">
        <f t="shared" si="2"/>
        <v>1240</v>
      </c>
      <c r="K29" s="13">
        <v>0.70865</v>
      </c>
      <c r="L29" s="14">
        <v>1</v>
      </c>
      <c r="M29" s="15">
        <f t="shared" si="1"/>
        <v>398.58749886600737</v>
      </c>
    </row>
    <row r="30" spans="1:14" x14ac:dyDescent="0.3">
      <c r="A30" s="34" t="s">
        <v>33</v>
      </c>
      <c r="B30" s="10" t="s">
        <v>58</v>
      </c>
      <c r="C30" s="10">
        <v>140</v>
      </c>
      <c r="D30" s="11"/>
      <c r="E30" s="11">
        <v>128</v>
      </c>
      <c r="F30" s="27">
        <v>585</v>
      </c>
      <c r="G30" s="42">
        <v>440</v>
      </c>
      <c r="H30" s="12">
        <f t="shared" si="0"/>
        <v>1025</v>
      </c>
      <c r="I30" s="30">
        <v>620</v>
      </c>
      <c r="J30" s="12">
        <f t="shared" si="2"/>
        <v>1645</v>
      </c>
      <c r="K30" s="13">
        <v>0.54232000000000002</v>
      </c>
      <c r="L30" s="14">
        <v>1</v>
      </c>
      <c r="M30" s="15">
        <f t="shared" si="1"/>
        <v>404.66134446158031</v>
      </c>
    </row>
    <row r="31" spans="1:14" x14ac:dyDescent="0.3">
      <c r="A31" s="39" t="s">
        <v>39</v>
      </c>
      <c r="B31" s="10" t="s">
        <v>49</v>
      </c>
      <c r="C31" s="10">
        <v>90</v>
      </c>
      <c r="D31" s="11"/>
      <c r="E31" s="11">
        <v>91.6</v>
      </c>
      <c r="F31" s="27">
        <v>640</v>
      </c>
      <c r="G31" s="42">
        <v>405</v>
      </c>
      <c r="H31" s="12">
        <f t="shared" si="0"/>
        <v>1045</v>
      </c>
      <c r="I31" s="30">
        <v>585</v>
      </c>
      <c r="J31" s="12">
        <f t="shared" si="2"/>
        <v>1630</v>
      </c>
      <c r="K31" s="13">
        <v>0.60604999999999998</v>
      </c>
      <c r="L31" s="14">
        <v>1</v>
      </c>
      <c r="M31" s="15">
        <f t="shared" si="1"/>
        <v>448.0910369227978</v>
      </c>
    </row>
    <row r="32" spans="1:14" x14ac:dyDescent="0.3">
      <c r="A32" s="33" t="s">
        <v>29</v>
      </c>
      <c r="B32" s="10" t="s">
        <v>21</v>
      </c>
      <c r="C32" s="10">
        <v>60</v>
      </c>
      <c r="D32" s="11"/>
      <c r="E32" s="11">
        <v>88</v>
      </c>
      <c r="F32" s="27">
        <v>595</v>
      </c>
      <c r="G32" s="42">
        <v>490</v>
      </c>
      <c r="H32" s="12">
        <f t="shared" si="0"/>
        <v>1085</v>
      </c>
      <c r="I32" s="30">
        <v>545</v>
      </c>
      <c r="J32" s="12">
        <f t="shared" si="2"/>
        <v>1630</v>
      </c>
      <c r="K32" s="13">
        <v>0.61970000000000003</v>
      </c>
      <c r="L32" s="14">
        <v>1</v>
      </c>
      <c r="M32" s="15">
        <f t="shared" si="1"/>
        <v>458.18334391726393</v>
      </c>
    </row>
    <row r="33" spans="1:13" x14ac:dyDescent="0.3">
      <c r="A33" s="34" t="s">
        <v>17</v>
      </c>
      <c r="B33" s="10" t="s">
        <v>19</v>
      </c>
      <c r="C33" s="10">
        <v>75</v>
      </c>
      <c r="D33" s="11"/>
      <c r="E33" s="11">
        <v>101.8</v>
      </c>
      <c r="F33" s="27">
        <v>800</v>
      </c>
      <c r="G33" s="42">
        <v>580</v>
      </c>
      <c r="H33" s="12">
        <f t="shared" si="0"/>
        <v>1380</v>
      </c>
      <c r="I33" s="30">
        <v>730</v>
      </c>
      <c r="J33" s="12">
        <f t="shared" si="2"/>
        <v>2110</v>
      </c>
      <c r="K33" s="13">
        <v>0.57720000000000005</v>
      </c>
      <c r="L33" s="14">
        <v>1</v>
      </c>
      <c r="M33" s="15">
        <f t="shared" si="1"/>
        <v>552.43218724485166</v>
      </c>
    </row>
    <row r="34" spans="1:13" x14ac:dyDescent="0.3">
      <c r="A34" s="9"/>
      <c r="B34" s="10"/>
      <c r="C34" s="10"/>
      <c r="D34" s="11"/>
      <c r="E34" s="11"/>
      <c r="F34" s="36"/>
      <c r="G34" s="35"/>
      <c r="H34" s="16"/>
      <c r="I34" s="36"/>
      <c r="J34" s="12"/>
      <c r="K34" s="13"/>
      <c r="L34" s="14"/>
      <c r="M34" s="15"/>
    </row>
  </sheetData>
  <sortState xmlns:xlrd2="http://schemas.microsoft.com/office/spreadsheetml/2017/richdata2" ref="E2:M35">
    <sortCondition ref="M1:M35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09591-C12B-4478-BF6E-AAC8AFDF8BDA}">
  <dimension ref="A1:N10"/>
  <sheetViews>
    <sheetView workbookViewId="0">
      <selection activeCell="E7" sqref="E7"/>
    </sheetView>
  </sheetViews>
  <sheetFormatPr defaultRowHeight="15.6" x14ac:dyDescent="0.3"/>
  <cols>
    <col min="1" max="1" width="17.59765625" customWidth="1"/>
    <col min="2" max="2" width="11.19921875" customWidth="1"/>
  </cols>
  <sheetData>
    <row r="1" spans="1:14" x14ac:dyDescent="0.3">
      <c r="A1" s="33" t="s">
        <v>27</v>
      </c>
      <c r="B1" s="10" t="s">
        <v>46</v>
      </c>
      <c r="C1" s="10">
        <v>67.5</v>
      </c>
      <c r="D1" s="11"/>
      <c r="E1" s="11">
        <v>64.400000000000006</v>
      </c>
      <c r="F1" s="27">
        <v>225</v>
      </c>
      <c r="G1" s="42">
        <v>190</v>
      </c>
      <c r="H1" s="12">
        <f t="shared" ref="H1:H10" si="0">F1+G1</f>
        <v>415</v>
      </c>
      <c r="I1" s="30">
        <v>290</v>
      </c>
      <c r="J1" s="12">
        <f t="shared" ref="J1:J10" si="1">F1+G1+I1</f>
        <v>705</v>
      </c>
      <c r="K1" s="13">
        <v>0.77969999999999995</v>
      </c>
      <c r="L1" s="14">
        <v>1</v>
      </c>
      <c r="M1" s="15">
        <f t="shared" ref="M1:M6" si="2">J1/2.2046*K1*L1</f>
        <v>249.33706794883423</v>
      </c>
    </row>
    <row r="2" spans="1:14" x14ac:dyDescent="0.3">
      <c r="A2" s="34" t="s">
        <v>31</v>
      </c>
      <c r="B2" s="10" t="s">
        <v>46</v>
      </c>
      <c r="C2" s="10">
        <v>90</v>
      </c>
      <c r="D2" s="11"/>
      <c r="E2" s="11">
        <v>87</v>
      </c>
      <c r="F2" s="27">
        <v>410</v>
      </c>
      <c r="G2" s="42">
        <v>265</v>
      </c>
      <c r="H2" s="12">
        <f t="shared" si="0"/>
        <v>675</v>
      </c>
      <c r="I2" s="30">
        <v>455</v>
      </c>
      <c r="J2" s="12">
        <f t="shared" si="1"/>
        <v>1130</v>
      </c>
      <c r="K2" s="13">
        <v>0.62385000000000002</v>
      </c>
      <c r="L2" s="14">
        <v>1</v>
      </c>
      <c r="M2" s="15">
        <f t="shared" si="2"/>
        <v>319.76344915177356</v>
      </c>
    </row>
    <row r="3" spans="1:14" x14ac:dyDescent="0.3">
      <c r="A3" s="39" t="s">
        <v>47</v>
      </c>
      <c r="B3" s="10" t="s">
        <v>46</v>
      </c>
      <c r="C3" s="10">
        <v>90</v>
      </c>
      <c r="D3" s="11"/>
      <c r="E3" s="11">
        <v>88.8</v>
      </c>
      <c r="F3" s="27">
        <v>430</v>
      </c>
      <c r="G3" s="42">
        <v>220</v>
      </c>
      <c r="H3" s="12">
        <f t="shared" si="0"/>
        <v>650</v>
      </c>
      <c r="I3" s="30">
        <v>480</v>
      </c>
      <c r="J3" s="12">
        <f t="shared" si="1"/>
        <v>1130</v>
      </c>
      <c r="K3" s="13">
        <v>0.58745000000000003</v>
      </c>
      <c r="L3" s="14">
        <v>1</v>
      </c>
      <c r="M3" s="15">
        <f t="shared" si="2"/>
        <v>301.10609634400799</v>
      </c>
      <c r="N3" s="2"/>
    </row>
    <row r="4" spans="1:14" x14ac:dyDescent="0.3">
      <c r="A4" s="34" t="s">
        <v>34</v>
      </c>
      <c r="B4" s="10" t="s">
        <v>46</v>
      </c>
      <c r="C4" s="10">
        <v>100</v>
      </c>
      <c r="D4" s="11"/>
      <c r="E4" s="11">
        <v>102.8</v>
      </c>
      <c r="F4" s="27">
        <v>470</v>
      </c>
      <c r="G4" s="42">
        <v>265</v>
      </c>
      <c r="H4" s="12">
        <f t="shared" si="0"/>
        <v>735</v>
      </c>
      <c r="I4" s="30">
        <v>510</v>
      </c>
      <c r="J4" s="12">
        <f t="shared" si="1"/>
        <v>1245</v>
      </c>
      <c r="K4" s="13">
        <v>0.57499999999999996</v>
      </c>
      <c r="L4" s="14">
        <v>1</v>
      </c>
      <c r="M4" s="15">
        <f t="shared" si="2"/>
        <v>324.71876984486977</v>
      </c>
      <c r="N4" s="2"/>
    </row>
    <row r="5" spans="1:14" x14ac:dyDescent="0.3">
      <c r="A5" s="34" t="s">
        <v>36</v>
      </c>
      <c r="B5" s="10" t="s">
        <v>46</v>
      </c>
      <c r="C5" s="10">
        <v>100</v>
      </c>
      <c r="D5" s="11"/>
      <c r="E5" s="11">
        <v>103.8</v>
      </c>
      <c r="F5" s="28">
        <v>475</v>
      </c>
      <c r="G5" s="42">
        <v>315</v>
      </c>
      <c r="H5" s="12">
        <f t="shared" si="0"/>
        <v>790</v>
      </c>
      <c r="I5" s="32">
        <v>495</v>
      </c>
      <c r="J5" s="12">
        <f t="shared" si="1"/>
        <v>1285</v>
      </c>
      <c r="K5" s="13">
        <v>0.57294999999999996</v>
      </c>
      <c r="L5" s="14">
        <v>1</v>
      </c>
      <c r="M5" s="15">
        <f t="shared" si="2"/>
        <v>333.95661344461575</v>
      </c>
      <c r="N5" s="2"/>
    </row>
    <row r="6" spans="1:14" x14ac:dyDescent="0.3">
      <c r="A6" s="39" t="s">
        <v>53</v>
      </c>
      <c r="B6" s="10" t="s">
        <v>46</v>
      </c>
      <c r="C6" s="10">
        <v>100</v>
      </c>
      <c r="D6" s="11"/>
      <c r="E6" s="11">
        <v>95.6</v>
      </c>
      <c r="F6" s="27">
        <v>450</v>
      </c>
      <c r="G6" s="42">
        <v>295</v>
      </c>
      <c r="H6" s="12">
        <f t="shared" si="0"/>
        <v>745</v>
      </c>
      <c r="I6" s="30">
        <v>485</v>
      </c>
      <c r="J6" s="12">
        <f t="shared" si="1"/>
        <v>1230</v>
      </c>
      <c r="K6" s="13">
        <v>0.59314999999999996</v>
      </c>
      <c r="L6" s="14">
        <v>1</v>
      </c>
      <c r="M6" s="15">
        <f t="shared" si="2"/>
        <v>330.9328222806858</v>
      </c>
    </row>
    <row r="7" spans="1:14" x14ac:dyDescent="0.3">
      <c r="A7" s="34" t="s">
        <v>35</v>
      </c>
      <c r="B7" s="10" t="s">
        <v>46</v>
      </c>
      <c r="C7" s="10">
        <v>110</v>
      </c>
      <c r="D7" s="11"/>
      <c r="E7" s="11">
        <v>102.8</v>
      </c>
      <c r="F7" s="28">
        <v>470</v>
      </c>
      <c r="G7" s="42">
        <v>350</v>
      </c>
      <c r="H7" s="17">
        <f t="shared" si="0"/>
        <v>820</v>
      </c>
      <c r="I7" s="32">
        <v>550</v>
      </c>
      <c r="J7" s="17">
        <f t="shared" si="1"/>
        <v>1370</v>
      </c>
      <c r="K7" s="13">
        <v>0.61645000000000005</v>
      </c>
      <c r="L7" s="14">
        <v>1</v>
      </c>
      <c r="M7" s="15">
        <f>G7/2.2046*K7*L7</f>
        <v>97.866959992742437</v>
      </c>
    </row>
    <row r="8" spans="1:14" x14ac:dyDescent="0.3">
      <c r="A8" s="34" t="s">
        <v>62</v>
      </c>
      <c r="B8" s="10" t="s">
        <v>46</v>
      </c>
      <c r="C8" s="10">
        <v>110</v>
      </c>
      <c r="D8" s="11"/>
      <c r="E8" s="11">
        <v>107.4</v>
      </c>
      <c r="F8" s="28">
        <v>465</v>
      </c>
      <c r="G8" s="42">
        <v>315</v>
      </c>
      <c r="H8" s="17">
        <f t="shared" si="0"/>
        <v>780</v>
      </c>
      <c r="I8" s="32">
        <v>545</v>
      </c>
      <c r="J8" s="17">
        <f t="shared" si="1"/>
        <v>1325</v>
      </c>
      <c r="K8" s="13">
        <v>0.56645000000000001</v>
      </c>
      <c r="L8" s="14">
        <v>1</v>
      </c>
      <c r="M8" s="15">
        <f>G8/2.2046*K8*L8</f>
        <v>80.936110859112773</v>
      </c>
    </row>
    <row r="9" spans="1:14" x14ac:dyDescent="0.3">
      <c r="A9" s="39" t="s">
        <v>37</v>
      </c>
      <c r="B9" s="10" t="s">
        <v>46</v>
      </c>
      <c r="C9" s="10">
        <v>110</v>
      </c>
      <c r="D9" s="11"/>
      <c r="E9" s="11">
        <v>100.4</v>
      </c>
      <c r="F9" s="27">
        <v>585</v>
      </c>
      <c r="G9" s="42">
        <v>300</v>
      </c>
      <c r="H9" s="12">
        <f t="shared" si="0"/>
        <v>885</v>
      </c>
      <c r="I9" s="30">
        <v>575</v>
      </c>
      <c r="J9" s="12">
        <f t="shared" si="1"/>
        <v>1460</v>
      </c>
      <c r="K9" s="13">
        <v>0.58035000000000003</v>
      </c>
      <c r="L9" s="14">
        <v>1</v>
      </c>
      <c r="M9" s="15">
        <f>J9/2.2046*K9*L9</f>
        <v>384.33774834437082</v>
      </c>
    </row>
    <row r="10" spans="1:14" x14ac:dyDescent="0.3">
      <c r="A10" s="39" t="s">
        <v>40</v>
      </c>
      <c r="B10" s="10" t="s">
        <v>46</v>
      </c>
      <c r="C10" s="10">
        <v>110</v>
      </c>
      <c r="D10" s="11"/>
      <c r="E10" s="11">
        <v>91.6</v>
      </c>
      <c r="F10" s="27">
        <v>640</v>
      </c>
      <c r="G10" s="42">
        <v>405</v>
      </c>
      <c r="H10" s="12">
        <f t="shared" si="0"/>
        <v>1045</v>
      </c>
      <c r="I10" s="30">
        <v>585</v>
      </c>
      <c r="J10" s="12">
        <f t="shared" si="1"/>
        <v>1630</v>
      </c>
      <c r="K10" s="13">
        <v>0.60604999999999998</v>
      </c>
      <c r="L10" s="14">
        <v>1</v>
      </c>
      <c r="M10" s="15">
        <f>J10/2.2046*K10*L10</f>
        <v>448.0910369227978</v>
      </c>
    </row>
  </sheetData>
  <sortState xmlns:xlrd2="http://schemas.microsoft.com/office/spreadsheetml/2017/richdata2" ref="A2:C10">
    <sortCondition ref="C1:C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Ewing</dc:creator>
  <cp:lastModifiedBy>Charlie Stevens</cp:lastModifiedBy>
  <cp:lastPrinted>2022-12-04T17:39:10Z</cp:lastPrinted>
  <dcterms:created xsi:type="dcterms:W3CDTF">2021-12-04T04:00:47Z</dcterms:created>
  <dcterms:modified xsi:type="dcterms:W3CDTF">2023-07-05T16:55:08Z</dcterms:modified>
</cp:coreProperties>
</file>