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C32CFEAE-A998-4380-8EFD-C8BD5C3B9DD8}" xr6:coauthVersionLast="47" xr6:coauthVersionMax="47" xr10:uidLastSave="{00000000-0000-0000-0000-000000000000}"/>
  <bookViews>
    <workbookView xWindow="2016" yWindow="420" windowWidth="13764" windowHeight="11628" xr2:uid="{B734BB8A-2797-42AA-95F2-4A8489584BE6}"/>
  </bookViews>
  <sheets>
    <sheet name="FinalSco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1" i="1" l="1"/>
  <c r="AH41" i="1" s="1"/>
  <c r="AB40" i="1"/>
  <c r="AH40" i="1" s="1"/>
  <c r="AB39" i="1"/>
  <c r="AH39" i="1" s="1"/>
  <c r="AB38" i="1"/>
  <c r="AH38" i="1" s="1"/>
  <c r="AB37" i="1"/>
  <c r="AH37" i="1" s="1"/>
  <c r="AB36" i="1"/>
  <c r="AH36" i="1" s="1"/>
  <c r="AB35" i="1"/>
  <c r="AH35" i="1" s="1"/>
  <c r="AB34" i="1"/>
  <c r="AH34" i="1" s="1"/>
  <c r="AB33" i="1"/>
  <c r="AH33" i="1" s="1"/>
  <c r="AB32" i="1"/>
  <c r="AH32" i="1" s="1"/>
  <c r="AB31" i="1"/>
  <c r="AH31" i="1" s="1"/>
  <c r="AB30" i="1"/>
  <c r="AH30" i="1" s="1"/>
  <c r="AB29" i="1"/>
  <c r="AH29" i="1" s="1"/>
  <c r="AB28" i="1"/>
  <c r="AH28" i="1" s="1"/>
  <c r="AB27" i="1"/>
  <c r="AH27" i="1" s="1"/>
  <c r="AB26" i="1"/>
  <c r="AH26" i="1" s="1"/>
  <c r="AB25" i="1"/>
  <c r="AH25" i="1" s="1"/>
  <c r="AB24" i="1"/>
  <c r="AH24" i="1" s="1"/>
  <c r="AB23" i="1"/>
  <c r="AH23" i="1" s="1"/>
  <c r="AB22" i="1"/>
  <c r="AH22" i="1" s="1"/>
  <c r="AB21" i="1"/>
  <c r="AH21" i="1" s="1"/>
  <c r="AB20" i="1"/>
  <c r="AH20" i="1" s="1"/>
  <c r="AB19" i="1"/>
  <c r="AH19" i="1" s="1"/>
  <c r="AB18" i="1"/>
  <c r="AH18" i="1" s="1"/>
  <c r="AB17" i="1"/>
  <c r="AH17" i="1" s="1"/>
  <c r="AB16" i="1"/>
  <c r="AH16" i="1" s="1"/>
  <c r="AB15" i="1"/>
  <c r="AH15" i="1" s="1"/>
  <c r="AB14" i="1"/>
  <c r="AH14" i="1" s="1"/>
  <c r="AB13" i="1"/>
  <c r="AH13" i="1" s="1"/>
  <c r="AB12" i="1"/>
  <c r="AJ12" i="1" s="1"/>
  <c r="AB11" i="1"/>
  <c r="AJ11" i="1" s="1"/>
  <c r="AB10" i="1"/>
  <c r="AJ10" i="1" s="1"/>
  <c r="AB9" i="1"/>
  <c r="AJ9" i="1" s="1"/>
  <c r="AB8" i="1"/>
  <c r="AJ8" i="1" s="1"/>
  <c r="AB7" i="1"/>
  <c r="AH7" i="1" s="1"/>
  <c r="AB6" i="1"/>
  <c r="AH6" i="1" s="1"/>
  <c r="AB5" i="1"/>
  <c r="AH5" i="1" s="1"/>
  <c r="AB4" i="1"/>
  <c r="AJ4" i="1" s="1"/>
  <c r="AB3" i="1"/>
  <c r="AJ3" i="1" s="1"/>
  <c r="AB2" i="1"/>
  <c r="AJ2" i="1" s="1"/>
  <c r="AH2" i="1" l="1"/>
  <c r="AH12" i="1"/>
  <c r="AJ6" i="1"/>
  <c r="AH10" i="1"/>
  <c r="AJ7" i="1"/>
  <c r="AH8" i="1"/>
  <c r="AJ5" i="1"/>
  <c r="AH3" i="1"/>
  <c r="AH11" i="1"/>
  <c r="AH9" i="1"/>
  <c r="AH4" i="1"/>
</calcChain>
</file>

<file path=xl/sharedStrings.xml><?xml version="1.0" encoding="utf-8"?>
<sst xmlns="http://schemas.openxmlformats.org/spreadsheetml/2006/main" count="287" uniqueCount="135">
  <si>
    <t>Name</t>
  </si>
  <si>
    <t>Age</t>
  </si>
  <si>
    <t>Div</t>
  </si>
  <si>
    <t>BWt (Lb)</t>
  </si>
  <si>
    <t>WtCls (Lb)</t>
  </si>
  <si>
    <t>AGE</t>
  </si>
  <si>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</si>
  <si>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</si>
  <si>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</si>
  <si>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</si>
  <si>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</si>
  <si>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</si>
  <si>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</si>
  <si>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</si>
  <si>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</si>
  <si>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</si>
  <si>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</si>
  <si>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</si>
  <si>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</si>
  <si>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</si>
  <si>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</si>
  <si>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</si>
  <si>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</si>
  <si>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</si>
  <si>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</si>
  <si>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</si>
  <si>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</si>
  <si>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</si>
  <si>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</si>
  <si>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Tm Pts</t>
  </si>
  <si>
    <t>Rebecca Roberts</t>
  </si>
  <si>
    <t>F-M2</t>
  </si>
  <si>
    <t>9O</t>
  </si>
  <si>
    <t>-1</t>
  </si>
  <si>
    <t>F1</t>
  </si>
  <si>
    <t>Thoger Boyum</t>
  </si>
  <si>
    <t>M-JR</t>
  </si>
  <si>
    <t>SHW</t>
  </si>
  <si>
    <t>17I</t>
  </si>
  <si>
    <t>4</t>
  </si>
  <si>
    <t>M1</t>
  </si>
  <si>
    <t>B</t>
  </si>
  <si>
    <t>Dylan Ludwick</t>
  </si>
  <si>
    <t>M-O</t>
  </si>
  <si>
    <t>0</t>
  </si>
  <si>
    <t>M2</t>
  </si>
  <si>
    <t>Ron Eaton</t>
  </si>
  <si>
    <t>M-M2</t>
  </si>
  <si>
    <t>M3</t>
  </si>
  <si>
    <t>Jordan Hanna</t>
  </si>
  <si>
    <t>16I</t>
  </si>
  <si>
    <t>1</t>
  </si>
  <si>
    <t>Sheena Reed</t>
  </si>
  <si>
    <t>F-O</t>
  </si>
  <si>
    <t>UNL</t>
  </si>
  <si>
    <t>14I</t>
  </si>
  <si>
    <t>2</t>
  </si>
  <si>
    <t>F2</t>
  </si>
  <si>
    <t>Wade Kish</t>
  </si>
  <si>
    <t>M-M3</t>
  </si>
  <si>
    <t>16O</t>
  </si>
  <si>
    <t>Andy Cheng</t>
  </si>
  <si>
    <t>13O</t>
  </si>
  <si>
    <t>Dan Hower</t>
  </si>
  <si>
    <t>20I</t>
  </si>
  <si>
    <t>Jake Mandt</t>
  </si>
  <si>
    <t>Lisa Fahy</t>
  </si>
  <si>
    <t>F-M4</t>
  </si>
  <si>
    <t>10O</t>
  </si>
  <si>
    <t>F3</t>
  </si>
  <si>
    <t>Bob Bierschbach</t>
  </si>
  <si>
    <t>M-M4</t>
  </si>
  <si>
    <t>Liam Reuter</t>
  </si>
  <si>
    <t>M-T3</t>
  </si>
  <si>
    <t>15I</t>
  </si>
  <si>
    <t>Brandon Lauer</t>
  </si>
  <si>
    <t>17O</t>
  </si>
  <si>
    <t>Christian Koenig</t>
  </si>
  <si>
    <t>Effie Christidis</t>
  </si>
  <si>
    <t>14O</t>
  </si>
  <si>
    <t>F4</t>
  </si>
  <si>
    <t>Harlie Petrik</t>
  </si>
  <si>
    <t>5O</t>
  </si>
  <si>
    <t>F5</t>
  </si>
  <si>
    <t>Roman Esparza</t>
  </si>
  <si>
    <t>3</t>
  </si>
  <si>
    <t>Corey Soderquist</t>
  </si>
  <si>
    <t>M-S</t>
  </si>
  <si>
    <t>19O</t>
  </si>
  <si>
    <t>5</t>
  </si>
  <si>
    <t>F6</t>
  </si>
  <si>
    <t>Joe Parker</t>
  </si>
  <si>
    <t>M-M1</t>
  </si>
  <si>
    <t>Phillip Pease</t>
  </si>
  <si>
    <t>10I</t>
  </si>
  <si>
    <t>Anna Vembu</t>
  </si>
  <si>
    <t>F-M1</t>
  </si>
  <si>
    <t>F7</t>
  </si>
  <si>
    <t>Carter Fishbaugher</t>
  </si>
  <si>
    <t>18O</t>
  </si>
  <si>
    <t>Ryder Trester</t>
  </si>
  <si>
    <t>M-T1</t>
  </si>
  <si>
    <t>Angie Lowe</t>
  </si>
  <si>
    <t>F8</t>
  </si>
  <si>
    <t>Dylan Mlinar</t>
  </si>
  <si>
    <t>Jean-Luc Axelrode</t>
  </si>
  <si>
    <t>12O</t>
  </si>
  <si>
    <t>Ash Murray</t>
  </si>
  <si>
    <t>JoDee Williams</t>
  </si>
  <si>
    <t>F-S</t>
  </si>
  <si>
    <t>Emily Yaritz</t>
  </si>
  <si>
    <t>F-JR</t>
  </si>
  <si>
    <t>7O</t>
  </si>
  <si>
    <t>Todd Sammons</t>
  </si>
  <si>
    <t>21I</t>
  </si>
  <si>
    <t>Alex Barba-Cook</t>
  </si>
  <si>
    <t>Nicolas Barsoun</t>
  </si>
  <si>
    <t>15O</t>
  </si>
  <si>
    <t>Haelly Pease</t>
  </si>
  <si>
    <t>11O</t>
  </si>
  <si>
    <t>Preston Hocking</t>
  </si>
  <si>
    <t>Lauren Hall</t>
  </si>
  <si>
    <t>Alex Lawrence</t>
  </si>
  <si>
    <t>Khalid Barakzai</t>
  </si>
  <si>
    <t>Larry Brendal</t>
  </si>
  <si>
    <t>Tim Burns</t>
  </si>
  <si>
    <t>Gloss</t>
  </si>
  <si>
    <t>Division</t>
  </si>
  <si>
    <t>Tested</t>
  </si>
  <si>
    <t>MP</t>
  </si>
  <si>
    <t>CR</t>
  </si>
  <si>
    <t>SP</t>
  </si>
  <si>
    <t>R</t>
  </si>
  <si>
    <t>APF</t>
  </si>
  <si>
    <t>AAPF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</si>
</sst>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89C15-ADA1-4D5A-A763-333624C1EDC3}">
  <sheetPr>
    <pageSetUpPr fitToPage="1"/>
  </sheetPr>
  <dimension ref="A1:AJ41"/>
  <sheetViews>
    <sheetView tabSelected="1" workbookViewId="0">
      <selection activeCell="AL26" sqref="AL26"/>
    </sheetView>
  </sheetViews>
  <sheetFormatPr defaultRowHeight="13.2" x14ac:dyDescent="0.25"/>
  <cols>
    <col min="1" max="1" width="17.77734375" customWidth="1"/>
    <col min="2" max="2" width="4.5546875" style="1" customWidth="1"/>
    <col min="3" max="3" width="7" style="1" customWidth="1"/>
    <col min="4" max="8" width="8.88671875" style="1"/>
    <col min="9" max="14" width="8.88671875" style="1" hidden="1" customWidth="1"/>
    <col min="15" max="15" width="9.88671875" style="1" customWidth="1"/>
    <col min="16" max="20" width="8.88671875" style="1" hidden="1" customWidth="1"/>
    <col min="21" max="21" width="11" style="1" customWidth="1"/>
    <col min="22" max="26" width="8.88671875" style="1" hidden="1" customWidth="1"/>
    <col min="27" max="27" width="11.33203125" style="1" customWidth="1"/>
    <col min="28" max="28" width="8.88671875" style="1"/>
    <col min="29" max="36" width="8.88671875" hidden="1" customWidth="1"/>
  </cols>
  <sheetData>
    <row r="1" spans="1:36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126</v>
      </c>
      <c r="G1" s="1" t="s">
        <v>127</v>
      </c>
      <c r="H1" s="1" t="s">
        <v>128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</row>
    <row r="2" spans="1:36" x14ac:dyDescent="0.25">
      <c r="A2" t="s">
        <v>30</v>
      </c>
      <c r="B2" s="1">
        <v>46</v>
      </c>
      <c r="C2" s="1" t="s">
        <v>31</v>
      </c>
      <c r="D2" s="1">
        <v>177.2</v>
      </c>
      <c r="E2" s="1">
        <v>181</v>
      </c>
      <c r="F2" s="1">
        <v>0.79925000000000002</v>
      </c>
      <c r="G2" s="1" t="s">
        <v>129</v>
      </c>
      <c r="H2" s="1" t="s">
        <v>133</v>
      </c>
      <c r="I2" s="1">
        <v>1.0680000000000001</v>
      </c>
      <c r="J2" s="1" t="s">
        <v>32</v>
      </c>
      <c r="K2" s="1">
        <v>290</v>
      </c>
      <c r="L2" s="1">
        <v>-302.5</v>
      </c>
      <c r="M2" s="1">
        <v>-302.5</v>
      </c>
      <c r="O2" s="1">
        <v>290</v>
      </c>
      <c r="P2" s="1" t="s">
        <v>33</v>
      </c>
      <c r="Q2" s="1">
        <v>207.5</v>
      </c>
      <c r="R2" s="1">
        <v>217.5</v>
      </c>
      <c r="U2" s="1">
        <v>217.5</v>
      </c>
      <c r="V2" s="1">
        <v>507.5</v>
      </c>
      <c r="W2" s="1">
        <v>252.5</v>
      </c>
      <c r="X2" s="1">
        <v>262.5</v>
      </c>
      <c r="Y2" s="1">
        <v>272.5</v>
      </c>
      <c r="AA2" s="1">
        <v>272.5</v>
      </c>
      <c r="AB2" s="1">
        <f t="shared" ref="AB2:AB41" si="0">O2+U2+AA2</f>
        <v>780</v>
      </c>
      <c r="AC2">
        <v>0</v>
      </c>
      <c r="AD2">
        <v>0</v>
      </c>
      <c r="AE2">
        <v>3</v>
      </c>
      <c r="AF2">
        <v>0</v>
      </c>
      <c r="AG2">
        <v>0</v>
      </c>
      <c r="AH2" t="e">
        <f t="shared" ref="AH2:AH41" si="1">AB2*F2*I2*G2*H2</f>
        <v>#VALUE!</v>
      </c>
      <c r="AI2" t="s">
        <v>34</v>
      </c>
      <c r="AJ2">
        <f>AB2*2.204625</f>
        <v>1719.6075000000001</v>
      </c>
    </row>
    <row r="3" spans="1:36" x14ac:dyDescent="0.25">
      <c r="A3" t="s">
        <v>35</v>
      </c>
      <c r="B3" s="1">
        <v>23</v>
      </c>
      <c r="C3" s="1" t="s">
        <v>36</v>
      </c>
      <c r="D3" s="1">
        <v>318.60000000000002</v>
      </c>
      <c r="E3" s="1" t="s">
        <v>37</v>
      </c>
      <c r="F3" s="1">
        <v>0.52734999999999999</v>
      </c>
      <c r="G3" s="1" t="s">
        <v>129</v>
      </c>
      <c r="H3" s="1" t="s">
        <v>134</v>
      </c>
      <c r="I3" s="1">
        <v>1</v>
      </c>
      <c r="J3" s="1" t="s">
        <v>38</v>
      </c>
      <c r="K3" s="1">
        <v>410</v>
      </c>
      <c r="L3" s="1">
        <v>-437.5</v>
      </c>
      <c r="M3" s="1">
        <v>-455</v>
      </c>
      <c r="O3" s="1">
        <v>410</v>
      </c>
      <c r="P3" s="1" t="s">
        <v>39</v>
      </c>
      <c r="Q3" s="1">
        <v>320</v>
      </c>
      <c r="R3" s="1">
        <v>347.5</v>
      </c>
      <c r="U3" s="1">
        <v>347.5</v>
      </c>
      <c r="V3" s="1">
        <v>757.5</v>
      </c>
      <c r="W3" s="1">
        <v>292.5</v>
      </c>
      <c r="X3" s="1">
        <v>-320</v>
      </c>
      <c r="Y3" s="1">
        <v>-320</v>
      </c>
      <c r="AA3" s="1">
        <v>292.5</v>
      </c>
      <c r="AB3" s="1">
        <f t="shared" si="0"/>
        <v>1050</v>
      </c>
      <c r="AC3">
        <v>0</v>
      </c>
      <c r="AD3">
        <v>0</v>
      </c>
      <c r="AE3">
        <v>3</v>
      </c>
      <c r="AF3">
        <v>0</v>
      </c>
      <c r="AG3">
        <v>0</v>
      </c>
      <c r="AH3" t="e">
        <f t="shared" si="1"/>
        <v>#VALUE!</v>
      </c>
      <c r="AI3" t="s">
        <v>40</v>
      </c>
      <c r="AJ3">
        <f t="shared" ref="AJ3:AJ12" si="2">AB3*2.204625</f>
        <v>2314.8562500000003</v>
      </c>
    </row>
    <row r="4" spans="1:36" x14ac:dyDescent="0.25">
      <c r="A4" t="s">
        <v>42</v>
      </c>
      <c r="B4" s="1">
        <v>31</v>
      </c>
      <c r="C4" s="1" t="s">
        <v>43</v>
      </c>
      <c r="D4" s="1">
        <v>143.6</v>
      </c>
      <c r="E4" s="1">
        <v>148</v>
      </c>
      <c r="F4" s="1">
        <v>0.77224999999999999</v>
      </c>
      <c r="G4" s="1" t="s">
        <v>130</v>
      </c>
      <c r="H4" s="1" t="s">
        <v>134</v>
      </c>
      <c r="I4" s="1">
        <v>1</v>
      </c>
      <c r="J4" s="1" t="s">
        <v>32</v>
      </c>
      <c r="K4" s="1">
        <v>200</v>
      </c>
      <c r="L4" s="1">
        <v>207.5</v>
      </c>
      <c r="M4" s="1">
        <v>212.5</v>
      </c>
      <c r="O4" s="1">
        <v>212.5</v>
      </c>
      <c r="P4" s="1" t="s">
        <v>44</v>
      </c>
      <c r="Q4" s="1">
        <v>117.5</v>
      </c>
      <c r="R4" s="1">
        <v>125</v>
      </c>
      <c r="S4" s="1">
        <v>130</v>
      </c>
      <c r="U4" s="1">
        <v>130</v>
      </c>
      <c r="V4" s="1">
        <v>342.5</v>
      </c>
      <c r="W4" s="1">
        <v>207.5</v>
      </c>
      <c r="X4" s="1">
        <v>220</v>
      </c>
      <c r="Y4" s="1">
        <v>230</v>
      </c>
      <c r="AA4" s="1">
        <v>230</v>
      </c>
      <c r="AB4" s="1">
        <f t="shared" si="0"/>
        <v>572.5</v>
      </c>
      <c r="AC4">
        <v>0</v>
      </c>
      <c r="AD4">
        <v>0</v>
      </c>
      <c r="AE4">
        <v>3</v>
      </c>
      <c r="AF4">
        <v>0</v>
      </c>
      <c r="AG4">
        <v>0</v>
      </c>
      <c r="AH4" t="e">
        <f t="shared" si="1"/>
        <v>#VALUE!</v>
      </c>
      <c r="AI4" t="s">
        <v>45</v>
      </c>
      <c r="AJ4">
        <f t="shared" si="2"/>
        <v>1262.1478125000001</v>
      </c>
    </row>
    <row r="5" spans="1:36" x14ac:dyDescent="0.25">
      <c r="A5" t="s">
        <v>46</v>
      </c>
      <c r="B5" s="1">
        <v>45</v>
      </c>
      <c r="C5" s="1" t="s">
        <v>47</v>
      </c>
      <c r="D5" s="1">
        <v>247.6</v>
      </c>
      <c r="E5" s="1">
        <v>275</v>
      </c>
      <c r="F5" s="1">
        <v>0.55940000000000001</v>
      </c>
      <c r="G5" s="1" t="s">
        <v>130</v>
      </c>
      <c r="H5" s="1" t="s">
        <v>133</v>
      </c>
      <c r="I5" s="1">
        <v>1.0549999999999999</v>
      </c>
      <c r="J5" s="1" t="s">
        <v>38</v>
      </c>
      <c r="K5" s="1">
        <v>-295</v>
      </c>
      <c r="L5" s="1">
        <v>-312.5</v>
      </c>
      <c r="M5" s="1">
        <v>312.5</v>
      </c>
      <c r="O5" s="1">
        <v>312.5</v>
      </c>
      <c r="P5" s="1" t="s">
        <v>39</v>
      </c>
      <c r="Q5" s="1">
        <v>190</v>
      </c>
      <c r="R5" s="1">
        <v>200</v>
      </c>
      <c r="S5" s="1">
        <v>-205</v>
      </c>
      <c r="U5" s="1">
        <v>200</v>
      </c>
      <c r="V5" s="1">
        <v>512.5</v>
      </c>
      <c r="W5" s="1">
        <v>262.5</v>
      </c>
      <c r="X5" s="1">
        <v>282.5</v>
      </c>
      <c r="Y5" s="1">
        <v>-300</v>
      </c>
      <c r="AA5" s="1">
        <v>282.5</v>
      </c>
      <c r="AB5" s="1">
        <f t="shared" si="0"/>
        <v>795</v>
      </c>
      <c r="AC5">
        <v>0</v>
      </c>
      <c r="AD5">
        <v>0</v>
      </c>
      <c r="AE5">
        <v>3</v>
      </c>
      <c r="AF5">
        <v>0</v>
      </c>
      <c r="AG5">
        <v>0</v>
      </c>
      <c r="AH5" t="e">
        <f t="shared" si="1"/>
        <v>#VALUE!</v>
      </c>
      <c r="AI5" t="s">
        <v>48</v>
      </c>
      <c r="AJ5">
        <f t="shared" si="2"/>
        <v>1752.6768750000001</v>
      </c>
    </row>
    <row r="6" spans="1:36" x14ac:dyDescent="0.25">
      <c r="A6" t="s">
        <v>49</v>
      </c>
      <c r="B6" s="1">
        <v>31</v>
      </c>
      <c r="C6" s="1" t="s">
        <v>43</v>
      </c>
      <c r="D6" s="1">
        <v>241.6</v>
      </c>
      <c r="E6" s="1">
        <v>242</v>
      </c>
      <c r="F6" s="1">
        <v>0.56309999999999993</v>
      </c>
      <c r="G6" s="1" t="s">
        <v>130</v>
      </c>
      <c r="H6" s="1" t="s">
        <v>133</v>
      </c>
      <c r="I6" s="1">
        <v>1</v>
      </c>
      <c r="J6" s="1" t="s">
        <v>50</v>
      </c>
      <c r="K6" s="1">
        <v>280</v>
      </c>
      <c r="L6" s="1">
        <v>300</v>
      </c>
      <c r="M6" s="1">
        <v>-315</v>
      </c>
      <c r="O6" s="1">
        <v>300</v>
      </c>
      <c r="P6" s="1" t="s">
        <v>51</v>
      </c>
      <c r="Q6" s="1">
        <v>170</v>
      </c>
      <c r="R6" s="1">
        <v>-177.5</v>
      </c>
      <c r="S6" s="1">
        <v>177.5</v>
      </c>
      <c r="U6" s="1">
        <v>177.5</v>
      </c>
      <c r="V6" s="1">
        <v>477.5</v>
      </c>
      <c r="W6" s="1">
        <v>275</v>
      </c>
      <c r="X6" s="1">
        <v>287.5</v>
      </c>
      <c r="Y6" s="1">
        <v>-295</v>
      </c>
      <c r="AA6" s="1">
        <v>287.5</v>
      </c>
      <c r="AB6" s="1">
        <f t="shared" si="0"/>
        <v>765</v>
      </c>
      <c r="AC6">
        <v>0</v>
      </c>
      <c r="AD6">
        <v>0</v>
      </c>
      <c r="AE6">
        <v>3</v>
      </c>
      <c r="AF6">
        <v>0</v>
      </c>
      <c r="AG6">
        <v>0</v>
      </c>
      <c r="AH6" t="e">
        <f t="shared" si="1"/>
        <v>#VALUE!</v>
      </c>
      <c r="AJ6">
        <f t="shared" si="2"/>
        <v>1686.538125</v>
      </c>
    </row>
    <row r="7" spans="1:36" x14ac:dyDescent="0.25">
      <c r="A7" t="s">
        <v>52</v>
      </c>
      <c r="B7" s="1">
        <v>31</v>
      </c>
      <c r="C7" s="1" t="s">
        <v>53</v>
      </c>
      <c r="D7" s="1">
        <v>328</v>
      </c>
      <c r="E7" s="1" t="s">
        <v>54</v>
      </c>
      <c r="F7" s="1">
        <v>0.64590999999999998</v>
      </c>
      <c r="G7" s="1" t="s">
        <v>130</v>
      </c>
      <c r="H7" s="1" t="s">
        <v>134</v>
      </c>
      <c r="I7" s="1">
        <v>1</v>
      </c>
      <c r="J7" s="1" t="s">
        <v>55</v>
      </c>
      <c r="K7" s="1">
        <v>200</v>
      </c>
      <c r="L7" s="1">
        <v>217.5</v>
      </c>
      <c r="M7" s="1">
        <v>232.5</v>
      </c>
      <c r="O7" s="1">
        <v>232.5</v>
      </c>
      <c r="P7" s="1" t="s">
        <v>56</v>
      </c>
      <c r="Q7" s="1">
        <v>115</v>
      </c>
      <c r="R7" s="1">
        <v>127.5</v>
      </c>
      <c r="S7" s="1">
        <v>-137.5</v>
      </c>
      <c r="U7" s="1">
        <v>127.5</v>
      </c>
      <c r="V7" s="1">
        <v>360</v>
      </c>
      <c r="W7" s="1">
        <v>200</v>
      </c>
      <c r="X7" s="1">
        <v>217.5</v>
      </c>
      <c r="Y7" s="1">
        <v>232.5</v>
      </c>
      <c r="AA7" s="1">
        <v>232.5</v>
      </c>
      <c r="AB7" s="1">
        <f t="shared" si="0"/>
        <v>592.5</v>
      </c>
      <c r="AC7">
        <v>0</v>
      </c>
      <c r="AD7">
        <v>0</v>
      </c>
      <c r="AE7">
        <v>3</v>
      </c>
      <c r="AF7">
        <v>0</v>
      </c>
      <c r="AG7">
        <v>0</v>
      </c>
      <c r="AH7" t="e">
        <f t="shared" si="1"/>
        <v>#VALUE!</v>
      </c>
      <c r="AI7" t="s">
        <v>57</v>
      </c>
      <c r="AJ7">
        <f t="shared" si="2"/>
        <v>1306.2403125000001</v>
      </c>
    </row>
    <row r="8" spans="1:36" x14ac:dyDescent="0.25">
      <c r="A8" t="s">
        <v>58</v>
      </c>
      <c r="B8" s="1">
        <v>53</v>
      </c>
      <c r="C8" s="1" t="s">
        <v>59</v>
      </c>
      <c r="D8" s="1">
        <v>179.4</v>
      </c>
      <c r="E8" s="1">
        <v>181</v>
      </c>
      <c r="F8" s="1">
        <v>0.65024999999999999</v>
      </c>
      <c r="G8" s="1" t="s">
        <v>130</v>
      </c>
      <c r="H8" s="1" t="s">
        <v>134</v>
      </c>
      <c r="I8" s="1">
        <v>1.1839999999999999</v>
      </c>
      <c r="J8" s="1" t="s">
        <v>60</v>
      </c>
      <c r="K8" s="1">
        <v>125</v>
      </c>
      <c r="L8" s="1">
        <v>150</v>
      </c>
      <c r="M8" s="1">
        <v>160</v>
      </c>
      <c r="O8" s="1">
        <v>160</v>
      </c>
      <c r="P8" s="1" t="s">
        <v>51</v>
      </c>
      <c r="Q8" s="1">
        <v>125</v>
      </c>
      <c r="R8" s="1">
        <v>140</v>
      </c>
      <c r="S8" s="1">
        <v>-145</v>
      </c>
      <c r="U8" s="1">
        <v>140</v>
      </c>
      <c r="V8" s="1">
        <v>300</v>
      </c>
      <c r="W8" s="1">
        <v>145</v>
      </c>
      <c r="X8" s="1">
        <v>160</v>
      </c>
      <c r="Y8" s="1">
        <v>175</v>
      </c>
      <c r="AA8" s="1">
        <v>175</v>
      </c>
      <c r="AB8" s="1">
        <f t="shared" si="0"/>
        <v>475</v>
      </c>
      <c r="AC8">
        <v>0</v>
      </c>
      <c r="AD8">
        <v>0</v>
      </c>
      <c r="AE8">
        <v>3</v>
      </c>
      <c r="AF8">
        <v>0</v>
      </c>
      <c r="AG8">
        <v>0</v>
      </c>
      <c r="AH8" t="e">
        <f t="shared" si="1"/>
        <v>#VALUE!</v>
      </c>
      <c r="AJ8">
        <f t="shared" si="2"/>
        <v>1047.1968750000001</v>
      </c>
    </row>
    <row r="9" spans="1:36" x14ac:dyDescent="0.25">
      <c r="A9" t="s">
        <v>61</v>
      </c>
      <c r="B9" s="1">
        <v>54</v>
      </c>
      <c r="C9" s="1" t="s">
        <v>59</v>
      </c>
      <c r="D9" s="1">
        <v>195.6</v>
      </c>
      <c r="E9" s="1">
        <v>198</v>
      </c>
      <c r="F9" s="1">
        <v>0.61685000000000001</v>
      </c>
      <c r="G9" s="1" t="s">
        <v>131</v>
      </c>
      <c r="H9" s="1" t="s">
        <v>134</v>
      </c>
      <c r="I9" s="1">
        <v>1.204</v>
      </c>
      <c r="J9" s="1" t="s">
        <v>62</v>
      </c>
      <c r="K9" s="1">
        <v>190</v>
      </c>
      <c r="L9" s="1">
        <v>202.5</v>
      </c>
      <c r="M9" s="1">
        <v>-212.5</v>
      </c>
      <c r="O9" s="1">
        <v>202.5</v>
      </c>
      <c r="P9" s="1" t="s">
        <v>56</v>
      </c>
      <c r="Q9" s="1">
        <v>140</v>
      </c>
      <c r="R9" s="1">
        <v>145</v>
      </c>
      <c r="S9" s="1">
        <v>147.5</v>
      </c>
      <c r="U9" s="1">
        <v>147.5</v>
      </c>
      <c r="V9" s="1">
        <v>350</v>
      </c>
      <c r="W9" s="1">
        <v>190</v>
      </c>
      <c r="X9" s="1">
        <v>202.5</v>
      </c>
      <c r="Y9" s="1">
        <v>-210</v>
      </c>
      <c r="AA9" s="1">
        <v>202.5</v>
      </c>
      <c r="AB9" s="1">
        <f t="shared" si="0"/>
        <v>552.5</v>
      </c>
      <c r="AC9">
        <v>0</v>
      </c>
      <c r="AD9">
        <v>0</v>
      </c>
      <c r="AE9">
        <v>3</v>
      </c>
      <c r="AF9">
        <v>0</v>
      </c>
      <c r="AG9">
        <v>0</v>
      </c>
      <c r="AH9" t="e">
        <f t="shared" si="1"/>
        <v>#VALUE!</v>
      </c>
      <c r="AJ9">
        <f t="shared" si="2"/>
        <v>1218.0553125000001</v>
      </c>
    </row>
    <row r="10" spans="1:36" x14ac:dyDescent="0.25">
      <c r="A10" t="s">
        <v>63</v>
      </c>
      <c r="B10" s="1">
        <v>50</v>
      </c>
      <c r="C10" s="1" t="s">
        <v>59</v>
      </c>
      <c r="D10" s="1">
        <v>197.8</v>
      </c>
      <c r="E10" s="1">
        <v>198</v>
      </c>
      <c r="F10" s="1">
        <v>0.61299999999999999</v>
      </c>
      <c r="G10" s="1" t="s">
        <v>130</v>
      </c>
      <c r="H10" s="1" t="s">
        <v>134</v>
      </c>
      <c r="I10" s="1">
        <v>1.1299999999999999</v>
      </c>
      <c r="J10" s="1" t="s">
        <v>64</v>
      </c>
      <c r="K10" s="1">
        <v>162.5</v>
      </c>
      <c r="L10" s="1">
        <v>-182.5</v>
      </c>
      <c r="M10" s="1">
        <v>-182.5</v>
      </c>
      <c r="O10" s="1">
        <v>162.5</v>
      </c>
      <c r="P10" s="1" t="s">
        <v>56</v>
      </c>
      <c r="Q10" s="1">
        <v>140</v>
      </c>
      <c r="R10" s="1">
        <v>-147.5</v>
      </c>
      <c r="S10" s="1">
        <v>-147.5</v>
      </c>
      <c r="U10" s="1">
        <v>140</v>
      </c>
      <c r="V10" s="1">
        <v>302.5</v>
      </c>
      <c r="W10" s="1">
        <v>195</v>
      </c>
      <c r="X10" s="1">
        <v>215</v>
      </c>
      <c r="Y10" s="1">
        <v>-232.5</v>
      </c>
      <c r="AA10" s="1">
        <v>215</v>
      </c>
      <c r="AB10" s="1">
        <f t="shared" si="0"/>
        <v>517.5</v>
      </c>
      <c r="AC10">
        <v>0</v>
      </c>
      <c r="AD10">
        <v>0</v>
      </c>
      <c r="AE10">
        <v>3</v>
      </c>
      <c r="AF10">
        <v>0</v>
      </c>
      <c r="AG10">
        <v>0</v>
      </c>
      <c r="AH10" t="e">
        <f t="shared" si="1"/>
        <v>#VALUE!</v>
      </c>
      <c r="AJ10">
        <f t="shared" si="2"/>
        <v>1140.8934375000001</v>
      </c>
    </row>
    <row r="11" spans="1:36" x14ac:dyDescent="0.25">
      <c r="A11" t="s">
        <v>65</v>
      </c>
      <c r="B11" s="1">
        <v>24</v>
      </c>
      <c r="C11" s="1" t="s">
        <v>43</v>
      </c>
      <c r="D11" s="1">
        <v>179.2</v>
      </c>
      <c r="E11" s="1">
        <v>181</v>
      </c>
      <c r="F11" s="1">
        <v>0.65080000000000005</v>
      </c>
      <c r="G11" s="1" t="s">
        <v>130</v>
      </c>
      <c r="H11" s="1" t="s">
        <v>134</v>
      </c>
      <c r="I11" s="1">
        <v>1</v>
      </c>
      <c r="J11" s="1" t="s">
        <v>62</v>
      </c>
      <c r="K11" s="1">
        <v>185</v>
      </c>
      <c r="L11" s="1">
        <v>205</v>
      </c>
      <c r="M11" s="1">
        <v>222.5</v>
      </c>
      <c r="O11" s="1">
        <v>222.5</v>
      </c>
      <c r="P11" s="1" t="s">
        <v>51</v>
      </c>
      <c r="Q11" s="1">
        <v>102.5</v>
      </c>
      <c r="R11" s="1">
        <v>115</v>
      </c>
      <c r="S11" s="1">
        <v>125</v>
      </c>
      <c r="U11" s="1">
        <v>125</v>
      </c>
      <c r="V11" s="1">
        <v>347.5</v>
      </c>
      <c r="W11" s="1">
        <v>167.5</v>
      </c>
      <c r="X11" s="1">
        <v>185</v>
      </c>
      <c r="Y11" s="1">
        <v>197.5</v>
      </c>
      <c r="AA11" s="1">
        <v>197.5</v>
      </c>
      <c r="AB11" s="1">
        <f t="shared" si="0"/>
        <v>545</v>
      </c>
      <c r="AC11">
        <v>0</v>
      </c>
      <c r="AD11">
        <v>0</v>
      </c>
      <c r="AE11">
        <v>3</v>
      </c>
      <c r="AF11">
        <v>0</v>
      </c>
      <c r="AG11">
        <v>0</v>
      </c>
      <c r="AH11" t="e">
        <f t="shared" si="1"/>
        <v>#VALUE!</v>
      </c>
      <c r="AJ11">
        <f t="shared" si="2"/>
        <v>1201.5206250000001</v>
      </c>
    </row>
    <row r="12" spans="1:36" x14ac:dyDescent="0.25">
      <c r="A12" t="s">
        <v>66</v>
      </c>
      <c r="B12" s="1">
        <v>56</v>
      </c>
      <c r="C12" s="1" t="s">
        <v>67</v>
      </c>
      <c r="D12" s="1">
        <v>161.80000000000001</v>
      </c>
      <c r="E12" s="1">
        <v>165</v>
      </c>
      <c r="F12" s="1">
        <v>0.84835000000000005</v>
      </c>
      <c r="G12" s="1" t="s">
        <v>129</v>
      </c>
      <c r="H12" s="1" t="s">
        <v>133</v>
      </c>
      <c r="I12" s="1">
        <v>1.246</v>
      </c>
      <c r="J12" s="1" t="s">
        <v>68</v>
      </c>
      <c r="K12" s="1">
        <v>-182.5</v>
      </c>
      <c r="L12" s="1">
        <v>182.5</v>
      </c>
      <c r="M12" s="1">
        <v>-192.5</v>
      </c>
      <c r="O12" s="1">
        <v>182.5</v>
      </c>
      <c r="P12" s="1" t="s">
        <v>41</v>
      </c>
      <c r="Q12" s="1">
        <v>120</v>
      </c>
      <c r="R12" s="1">
        <v>-132.5</v>
      </c>
      <c r="S12" s="1">
        <v>-132.5</v>
      </c>
      <c r="U12" s="1">
        <v>120</v>
      </c>
      <c r="V12" s="1">
        <v>302.5</v>
      </c>
      <c r="W12" s="1">
        <v>125</v>
      </c>
      <c r="X12" s="1">
        <v>140</v>
      </c>
      <c r="Y12" s="1">
        <v>152.5</v>
      </c>
      <c r="AA12" s="1">
        <v>152.5</v>
      </c>
      <c r="AB12" s="1">
        <f t="shared" si="0"/>
        <v>455</v>
      </c>
      <c r="AC12">
        <v>0</v>
      </c>
      <c r="AD12">
        <v>0</v>
      </c>
      <c r="AE12">
        <v>3</v>
      </c>
      <c r="AF12">
        <v>0</v>
      </c>
      <c r="AG12">
        <v>0</v>
      </c>
      <c r="AH12" t="e">
        <f t="shared" si="1"/>
        <v>#VALUE!</v>
      </c>
      <c r="AI12" t="s">
        <v>69</v>
      </c>
      <c r="AJ12">
        <f t="shared" si="2"/>
        <v>1003.104375</v>
      </c>
    </row>
    <row r="13" spans="1:36" x14ac:dyDescent="0.25">
      <c r="A13" t="s">
        <v>70</v>
      </c>
      <c r="B13" s="1">
        <v>55</v>
      </c>
      <c r="C13" s="1" t="s">
        <v>71</v>
      </c>
      <c r="D13" s="1">
        <v>300.2</v>
      </c>
      <c r="E13" s="1">
        <v>308</v>
      </c>
      <c r="F13" s="1">
        <v>0.53439999999999999</v>
      </c>
      <c r="G13" s="1" t="s">
        <v>129</v>
      </c>
      <c r="H13" s="1" t="s">
        <v>134</v>
      </c>
      <c r="I13" s="1">
        <v>1.2250000000000001</v>
      </c>
      <c r="J13" s="1" t="s">
        <v>38</v>
      </c>
      <c r="K13" s="1">
        <v>235</v>
      </c>
      <c r="L13" s="1">
        <v>250</v>
      </c>
      <c r="M13" s="1">
        <v>265</v>
      </c>
      <c r="O13" s="1">
        <v>265</v>
      </c>
      <c r="P13" s="1" t="s">
        <v>39</v>
      </c>
      <c r="Q13" s="1">
        <v>160</v>
      </c>
      <c r="R13" s="1">
        <v>-170</v>
      </c>
      <c r="U13" s="1">
        <v>160</v>
      </c>
      <c r="V13" s="1">
        <v>425</v>
      </c>
      <c r="W13" s="1">
        <v>222.5</v>
      </c>
      <c r="X13" s="1">
        <v>237.5</v>
      </c>
      <c r="Y13" s="1">
        <v>-245</v>
      </c>
      <c r="AA13" s="1">
        <v>237.5</v>
      </c>
      <c r="AB13" s="1">
        <f t="shared" si="0"/>
        <v>662.5</v>
      </c>
      <c r="AC13">
        <v>0</v>
      </c>
      <c r="AD13">
        <v>0</v>
      </c>
      <c r="AE13">
        <v>3</v>
      </c>
      <c r="AF13">
        <v>0</v>
      </c>
      <c r="AG13">
        <v>0</v>
      </c>
      <c r="AH13" t="e">
        <f t="shared" si="1"/>
        <v>#VALUE!</v>
      </c>
    </row>
    <row r="14" spans="1:36" x14ac:dyDescent="0.25">
      <c r="A14" t="s">
        <v>72</v>
      </c>
      <c r="B14" s="1">
        <v>18</v>
      </c>
      <c r="C14" s="1" t="s">
        <v>73</v>
      </c>
      <c r="D14" s="1">
        <v>157.19999999999999</v>
      </c>
      <c r="E14" s="1">
        <v>165</v>
      </c>
      <c r="F14" s="1">
        <v>0.72</v>
      </c>
      <c r="G14" s="1" t="s">
        <v>132</v>
      </c>
      <c r="H14" s="1" t="s">
        <v>134</v>
      </c>
      <c r="I14" s="1">
        <v>1</v>
      </c>
      <c r="J14" s="1" t="s">
        <v>74</v>
      </c>
      <c r="K14" s="1">
        <v>137.5</v>
      </c>
      <c r="L14" s="1">
        <v>147.5</v>
      </c>
      <c r="M14" s="1">
        <v>-155</v>
      </c>
      <c r="O14" s="1">
        <v>147.5</v>
      </c>
      <c r="P14" s="1" t="s">
        <v>56</v>
      </c>
      <c r="Q14" s="1">
        <v>105</v>
      </c>
      <c r="R14" s="1">
        <v>110</v>
      </c>
      <c r="S14" s="1">
        <v>-115</v>
      </c>
      <c r="U14" s="1">
        <v>110</v>
      </c>
      <c r="V14" s="1">
        <v>257.5</v>
      </c>
      <c r="W14" s="1">
        <v>187.5</v>
      </c>
      <c r="X14" s="1">
        <v>200</v>
      </c>
      <c r="Y14" s="1">
        <v>212.5</v>
      </c>
      <c r="AA14" s="1">
        <v>212.5</v>
      </c>
      <c r="AB14" s="1">
        <f t="shared" si="0"/>
        <v>470</v>
      </c>
      <c r="AC14">
        <v>0</v>
      </c>
      <c r="AD14">
        <v>0</v>
      </c>
      <c r="AE14">
        <v>3</v>
      </c>
      <c r="AF14">
        <v>0</v>
      </c>
      <c r="AG14">
        <v>0</v>
      </c>
      <c r="AH14" t="e">
        <f t="shared" si="1"/>
        <v>#VALUE!</v>
      </c>
    </row>
    <row r="15" spans="1:36" x14ac:dyDescent="0.25">
      <c r="A15" t="s">
        <v>75</v>
      </c>
      <c r="B15" s="1">
        <v>31</v>
      </c>
      <c r="C15" s="1" t="s">
        <v>43</v>
      </c>
      <c r="D15" s="1">
        <v>180.4</v>
      </c>
      <c r="E15" s="1">
        <v>181</v>
      </c>
      <c r="F15" s="1">
        <v>0.6482</v>
      </c>
      <c r="G15" s="1" t="s">
        <v>132</v>
      </c>
      <c r="H15" s="1" t="s">
        <v>133</v>
      </c>
      <c r="I15" s="1">
        <v>1</v>
      </c>
      <c r="J15" s="1" t="s">
        <v>76</v>
      </c>
      <c r="K15" s="1">
        <v>170</v>
      </c>
      <c r="L15" s="1">
        <v>180</v>
      </c>
      <c r="M15" s="1">
        <v>190</v>
      </c>
      <c r="O15" s="1">
        <v>190</v>
      </c>
      <c r="P15" s="1" t="s">
        <v>56</v>
      </c>
      <c r="Q15" s="1">
        <v>130</v>
      </c>
      <c r="R15" s="1">
        <v>135</v>
      </c>
      <c r="S15" s="1">
        <v>140</v>
      </c>
      <c r="U15" s="1">
        <v>140</v>
      </c>
      <c r="V15" s="1">
        <v>330</v>
      </c>
      <c r="W15" s="1">
        <v>210</v>
      </c>
      <c r="X15" s="1">
        <v>225</v>
      </c>
      <c r="Y15" s="1">
        <v>235</v>
      </c>
      <c r="AA15" s="1">
        <v>235</v>
      </c>
      <c r="AB15" s="1">
        <f t="shared" si="0"/>
        <v>565</v>
      </c>
      <c r="AC15">
        <v>0</v>
      </c>
      <c r="AD15">
        <v>0</v>
      </c>
      <c r="AE15">
        <v>3</v>
      </c>
      <c r="AF15">
        <v>0</v>
      </c>
      <c r="AG15">
        <v>0</v>
      </c>
      <c r="AH15" t="e">
        <f t="shared" si="1"/>
        <v>#VALUE!</v>
      </c>
    </row>
    <row r="16" spans="1:36" x14ac:dyDescent="0.25">
      <c r="A16" t="s">
        <v>77</v>
      </c>
      <c r="B16" s="1">
        <v>19</v>
      </c>
      <c r="C16" s="1" t="s">
        <v>73</v>
      </c>
      <c r="D16" s="1">
        <v>238.2</v>
      </c>
      <c r="E16" s="1">
        <v>242</v>
      </c>
      <c r="F16" s="1">
        <v>0.5655</v>
      </c>
      <c r="G16" s="1" t="s">
        <v>129</v>
      </c>
      <c r="H16" s="1" t="s">
        <v>134</v>
      </c>
      <c r="I16" s="1">
        <v>1</v>
      </c>
      <c r="J16" s="1" t="s">
        <v>38</v>
      </c>
      <c r="K16" s="1">
        <v>300</v>
      </c>
      <c r="L16" s="1">
        <v>-320</v>
      </c>
      <c r="M16" s="1">
        <v>337.5</v>
      </c>
      <c r="O16" s="1">
        <v>337.5</v>
      </c>
      <c r="P16" s="1" t="s">
        <v>39</v>
      </c>
      <c r="Q16" s="1">
        <v>75</v>
      </c>
      <c r="R16" s="1">
        <v>165</v>
      </c>
      <c r="S16" s="1">
        <v>-190</v>
      </c>
      <c r="U16" s="1">
        <v>165</v>
      </c>
      <c r="V16" s="1">
        <v>502.5</v>
      </c>
      <c r="W16" s="1">
        <v>227.5</v>
      </c>
      <c r="X16" s="1">
        <v>237.5</v>
      </c>
      <c r="AA16" s="1">
        <v>237.5</v>
      </c>
      <c r="AB16" s="1">
        <f t="shared" si="0"/>
        <v>740</v>
      </c>
      <c r="AC16">
        <v>0</v>
      </c>
      <c r="AD16">
        <v>0</v>
      </c>
      <c r="AE16">
        <v>3</v>
      </c>
      <c r="AF16">
        <v>0</v>
      </c>
      <c r="AG16">
        <v>0</v>
      </c>
      <c r="AH16" t="e">
        <f t="shared" si="1"/>
        <v>#VALUE!</v>
      </c>
    </row>
    <row r="17" spans="1:35" x14ac:dyDescent="0.25">
      <c r="A17" t="s">
        <v>78</v>
      </c>
      <c r="B17" s="1">
        <v>24</v>
      </c>
      <c r="C17" s="1" t="s">
        <v>53</v>
      </c>
      <c r="D17" s="1">
        <v>220.2</v>
      </c>
      <c r="E17" s="1">
        <v>220</v>
      </c>
      <c r="F17" s="1">
        <v>0.71589999999999998</v>
      </c>
      <c r="G17" s="1" t="s">
        <v>130</v>
      </c>
      <c r="H17" s="1" t="s">
        <v>134</v>
      </c>
      <c r="I17" s="1">
        <v>1</v>
      </c>
      <c r="J17" s="1" t="s">
        <v>79</v>
      </c>
      <c r="K17" s="1">
        <v>172.5</v>
      </c>
      <c r="L17" s="1">
        <v>182.5</v>
      </c>
      <c r="M17" s="1">
        <v>195</v>
      </c>
      <c r="O17" s="1">
        <v>195</v>
      </c>
      <c r="P17" s="1" t="s">
        <v>51</v>
      </c>
      <c r="Q17" s="1">
        <v>-87.5</v>
      </c>
      <c r="R17" s="1">
        <v>-95</v>
      </c>
      <c r="S17" s="1">
        <v>95</v>
      </c>
      <c r="U17" s="1">
        <v>95</v>
      </c>
      <c r="V17" s="1">
        <v>290</v>
      </c>
      <c r="W17" s="1">
        <v>165</v>
      </c>
      <c r="X17" s="1">
        <v>177.5</v>
      </c>
      <c r="Y17" s="1">
        <v>-182.5</v>
      </c>
      <c r="AA17" s="1">
        <v>177.5</v>
      </c>
      <c r="AB17" s="1">
        <f t="shared" si="0"/>
        <v>467.5</v>
      </c>
      <c r="AC17">
        <v>0</v>
      </c>
      <c r="AD17">
        <v>0</v>
      </c>
      <c r="AE17">
        <v>3</v>
      </c>
      <c r="AF17">
        <v>0</v>
      </c>
      <c r="AG17">
        <v>0</v>
      </c>
      <c r="AH17" t="e">
        <f t="shared" si="1"/>
        <v>#VALUE!</v>
      </c>
      <c r="AI17" t="s">
        <v>80</v>
      </c>
    </row>
    <row r="18" spans="1:35" x14ac:dyDescent="0.25">
      <c r="A18" t="s">
        <v>81</v>
      </c>
      <c r="B18" s="1">
        <v>26</v>
      </c>
      <c r="C18" s="1" t="s">
        <v>53</v>
      </c>
      <c r="D18" s="1">
        <v>147.6</v>
      </c>
      <c r="E18" s="1">
        <v>148</v>
      </c>
      <c r="F18" s="1">
        <v>0.90490000000000004</v>
      </c>
      <c r="G18" s="1" t="s">
        <v>129</v>
      </c>
      <c r="H18" s="1" t="s">
        <v>134</v>
      </c>
      <c r="I18" s="1">
        <v>1</v>
      </c>
      <c r="J18" s="1" t="s">
        <v>82</v>
      </c>
      <c r="K18" s="1">
        <v>210</v>
      </c>
      <c r="L18" s="1">
        <v>-230</v>
      </c>
      <c r="M18" s="1">
        <v>230</v>
      </c>
      <c r="O18" s="1">
        <v>230</v>
      </c>
      <c r="P18" s="1" t="s">
        <v>41</v>
      </c>
      <c r="Q18" s="1">
        <v>90</v>
      </c>
      <c r="R18" s="1">
        <v>-100</v>
      </c>
      <c r="S18" s="1">
        <v>100</v>
      </c>
      <c r="U18" s="1">
        <v>100</v>
      </c>
      <c r="V18" s="1">
        <v>330</v>
      </c>
      <c r="W18" s="1">
        <v>107.5</v>
      </c>
      <c r="X18" s="1">
        <v>130</v>
      </c>
      <c r="Y18" s="1">
        <v>-140</v>
      </c>
      <c r="AA18" s="1">
        <v>130</v>
      </c>
      <c r="AB18" s="1">
        <f t="shared" si="0"/>
        <v>460</v>
      </c>
      <c r="AC18">
        <v>0</v>
      </c>
      <c r="AD18">
        <v>0</v>
      </c>
      <c r="AE18">
        <v>3</v>
      </c>
      <c r="AF18">
        <v>0</v>
      </c>
      <c r="AG18">
        <v>0</v>
      </c>
      <c r="AH18" t="e">
        <f t="shared" si="1"/>
        <v>#VALUE!</v>
      </c>
      <c r="AI18" t="s">
        <v>83</v>
      </c>
    </row>
    <row r="19" spans="1:35" x14ac:dyDescent="0.25">
      <c r="A19" t="s">
        <v>84</v>
      </c>
      <c r="B19" s="1">
        <v>31</v>
      </c>
      <c r="C19" s="1" t="s">
        <v>43</v>
      </c>
      <c r="D19" s="1">
        <v>287.60000000000002</v>
      </c>
      <c r="E19" s="1">
        <v>308</v>
      </c>
      <c r="F19" s="1">
        <v>0.53974999999999995</v>
      </c>
      <c r="G19" s="1" t="s">
        <v>129</v>
      </c>
      <c r="H19" s="1" t="s">
        <v>133</v>
      </c>
      <c r="I19" s="1">
        <v>1</v>
      </c>
      <c r="J19" s="1" t="s">
        <v>50</v>
      </c>
      <c r="K19" s="1">
        <v>310</v>
      </c>
      <c r="L19" s="1">
        <v>320</v>
      </c>
      <c r="M19" s="1">
        <v>-337.5</v>
      </c>
      <c r="O19" s="1">
        <v>320</v>
      </c>
      <c r="P19" s="1" t="s">
        <v>85</v>
      </c>
      <c r="Q19" s="1">
        <v>192.5</v>
      </c>
      <c r="R19" s="1">
        <v>205</v>
      </c>
      <c r="S19" s="1">
        <v>227.5</v>
      </c>
      <c r="U19" s="1">
        <v>227.5</v>
      </c>
      <c r="V19" s="1">
        <v>547.5</v>
      </c>
      <c r="W19" s="1">
        <v>237.5</v>
      </c>
      <c r="X19" s="1">
        <v>262.5</v>
      </c>
      <c r="Y19" s="1">
        <v>-272.5</v>
      </c>
      <c r="AA19" s="1">
        <v>262.5</v>
      </c>
      <c r="AB19" s="1">
        <f t="shared" si="0"/>
        <v>810</v>
      </c>
      <c r="AC19">
        <v>0</v>
      </c>
      <c r="AD19">
        <v>0</v>
      </c>
      <c r="AE19">
        <v>3</v>
      </c>
      <c r="AF19">
        <v>0</v>
      </c>
      <c r="AG19">
        <v>0</v>
      </c>
      <c r="AH19" t="e">
        <f t="shared" si="1"/>
        <v>#VALUE!</v>
      </c>
    </row>
    <row r="20" spans="1:35" x14ac:dyDescent="0.25">
      <c r="A20" t="s">
        <v>86</v>
      </c>
      <c r="B20" s="1">
        <v>38</v>
      </c>
      <c r="C20" s="1" t="s">
        <v>87</v>
      </c>
      <c r="D20" s="1">
        <v>217.6</v>
      </c>
      <c r="E20" s="1">
        <v>220</v>
      </c>
      <c r="F20" s="1">
        <v>0.58455000000000001</v>
      </c>
      <c r="G20" s="1" t="s">
        <v>132</v>
      </c>
      <c r="H20" s="1" t="s">
        <v>133</v>
      </c>
      <c r="I20" s="1">
        <v>1</v>
      </c>
      <c r="J20" s="1" t="s">
        <v>88</v>
      </c>
      <c r="K20" s="1">
        <v>180</v>
      </c>
      <c r="L20" s="1">
        <v>190</v>
      </c>
      <c r="M20" s="1">
        <v>200</v>
      </c>
      <c r="O20" s="1">
        <v>200</v>
      </c>
      <c r="P20" s="1" t="s">
        <v>89</v>
      </c>
      <c r="Q20" s="1">
        <v>-120</v>
      </c>
      <c r="R20" s="1">
        <v>125</v>
      </c>
      <c r="S20" s="1">
        <v>130</v>
      </c>
      <c r="U20" s="1">
        <v>130</v>
      </c>
      <c r="V20" s="1">
        <v>330</v>
      </c>
      <c r="W20" s="1">
        <v>240</v>
      </c>
      <c r="X20" s="1">
        <v>250</v>
      </c>
      <c r="Y20" s="1">
        <v>260</v>
      </c>
      <c r="AA20" s="1">
        <v>260</v>
      </c>
      <c r="AB20" s="1">
        <f t="shared" si="0"/>
        <v>590</v>
      </c>
      <c r="AC20">
        <v>0</v>
      </c>
      <c r="AD20">
        <v>0</v>
      </c>
      <c r="AE20">
        <v>3</v>
      </c>
      <c r="AF20">
        <v>0</v>
      </c>
      <c r="AG20">
        <v>0</v>
      </c>
      <c r="AH20" t="e">
        <f t="shared" si="1"/>
        <v>#VALUE!</v>
      </c>
      <c r="AI20" t="s">
        <v>90</v>
      </c>
    </row>
    <row r="21" spans="1:35" x14ac:dyDescent="0.25">
      <c r="A21" t="s">
        <v>91</v>
      </c>
      <c r="B21" s="1">
        <v>42</v>
      </c>
      <c r="C21" s="1" t="s">
        <v>92</v>
      </c>
      <c r="D21" s="1">
        <v>236.4</v>
      </c>
      <c r="E21" s="1">
        <v>242</v>
      </c>
      <c r="F21" s="1">
        <v>0.56675000000000009</v>
      </c>
      <c r="G21" s="1" t="s">
        <v>129</v>
      </c>
      <c r="H21" s="1" t="s">
        <v>133</v>
      </c>
      <c r="I21" s="1">
        <v>1.02</v>
      </c>
      <c r="J21" s="1" t="s">
        <v>50</v>
      </c>
      <c r="K21" s="1">
        <v>-310</v>
      </c>
      <c r="L21" s="1">
        <v>310</v>
      </c>
      <c r="M21" s="1">
        <v>322.5</v>
      </c>
      <c r="O21" s="1">
        <v>322.5</v>
      </c>
      <c r="P21" s="1" t="s">
        <v>56</v>
      </c>
      <c r="Q21" s="1">
        <v>165</v>
      </c>
      <c r="R21" s="1">
        <v>172.5</v>
      </c>
      <c r="S21" s="1">
        <v>-182.5</v>
      </c>
      <c r="U21" s="1">
        <v>172.5</v>
      </c>
      <c r="V21" s="1">
        <v>495</v>
      </c>
      <c r="W21" s="1">
        <v>240</v>
      </c>
      <c r="X21" s="1">
        <v>250</v>
      </c>
      <c r="Y21" s="1">
        <v>-260</v>
      </c>
      <c r="AA21" s="1">
        <v>250</v>
      </c>
      <c r="AB21" s="1">
        <f t="shared" si="0"/>
        <v>745</v>
      </c>
      <c r="AC21">
        <v>0</v>
      </c>
      <c r="AD21">
        <v>0</v>
      </c>
      <c r="AE21">
        <v>3</v>
      </c>
      <c r="AF21">
        <v>0</v>
      </c>
      <c r="AG21">
        <v>0</v>
      </c>
      <c r="AH21" t="e">
        <f t="shared" si="1"/>
        <v>#VALUE!</v>
      </c>
    </row>
    <row r="22" spans="1:35" x14ac:dyDescent="0.25">
      <c r="A22" t="s">
        <v>93</v>
      </c>
      <c r="B22" s="1">
        <v>35</v>
      </c>
      <c r="C22" s="1" t="s">
        <v>43</v>
      </c>
      <c r="D22" s="1">
        <v>161.6</v>
      </c>
      <c r="E22" s="1">
        <v>165</v>
      </c>
      <c r="F22" s="1">
        <v>0.70045000000000002</v>
      </c>
      <c r="G22" s="1" t="s">
        <v>129</v>
      </c>
      <c r="H22" s="1" t="s">
        <v>133</v>
      </c>
      <c r="I22" s="1">
        <v>1</v>
      </c>
      <c r="J22" s="1" t="s">
        <v>94</v>
      </c>
      <c r="K22" s="1">
        <v>240</v>
      </c>
      <c r="L22" s="1">
        <v>-255</v>
      </c>
      <c r="M22" s="1">
        <v>255</v>
      </c>
      <c r="O22" s="1">
        <v>255</v>
      </c>
      <c r="P22" s="1" t="s">
        <v>44</v>
      </c>
      <c r="Q22" s="1">
        <v>147.5</v>
      </c>
      <c r="R22" s="1">
        <v>-157.5</v>
      </c>
      <c r="S22" s="1">
        <v>157.5</v>
      </c>
      <c r="U22" s="1">
        <v>157.5</v>
      </c>
      <c r="V22" s="1">
        <v>412.5</v>
      </c>
      <c r="W22" s="1">
        <v>145</v>
      </c>
      <c r="X22" s="1">
        <v>182.5</v>
      </c>
      <c r="Y22" s="1">
        <v>200</v>
      </c>
      <c r="AA22" s="1">
        <v>200</v>
      </c>
      <c r="AB22" s="1">
        <f t="shared" si="0"/>
        <v>612.5</v>
      </c>
      <c r="AC22">
        <v>0</v>
      </c>
      <c r="AD22">
        <v>0</v>
      </c>
      <c r="AE22">
        <v>3</v>
      </c>
      <c r="AF22">
        <v>0</v>
      </c>
      <c r="AG22">
        <v>0</v>
      </c>
      <c r="AH22" t="e">
        <f t="shared" si="1"/>
        <v>#VALUE!</v>
      </c>
    </row>
    <row r="23" spans="1:35" x14ac:dyDescent="0.25">
      <c r="A23" t="s">
        <v>95</v>
      </c>
      <c r="B23" s="1">
        <v>41</v>
      </c>
      <c r="C23" s="1" t="s">
        <v>96</v>
      </c>
      <c r="D23" s="1">
        <v>163.4</v>
      </c>
      <c r="E23" s="1">
        <v>165</v>
      </c>
      <c r="F23" s="1">
        <v>0.84289999999999998</v>
      </c>
      <c r="G23" s="1" t="s">
        <v>129</v>
      </c>
      <c r="H23" s="1" t="s">
        <v>133</v>
      </c>
      <c r="I23" s="1">
        <v>1.01</v>
      </c>
      <c r="J23" s="1" t="s">
        <v>32</v>
      </c>
      <c r="K23" s="1">
        <v>225</v>
      </c>
      <c r="L23" s="1">
        <v>-240</v>
      </c>
      <c r="M23" s="1">
        <v>-240</v>
      </c>
      <c r="O23" s="1">
        <v>225</v>
      </c>
      <c r="P23" s="1" t="s">
        <v>33</v>
      </c>
      <c r="Q23" s="1">
        <v>110</v>
      </c>
      <c r="R23" s="1">
        <v>-115</v>
      </c>
      <c r="S23" s="1">
        <v>-115</v>
      </c>
      <c r="U23" s="1">
        <v>110</v>
      </c>
      <c r="V23" s="1">
        <v>335</v>
      </c>
      <c r="W23" s="1">
        <v>142.5</v>
      </c>
      <c r="X23" s="1">
        <v>152.5</v>
      </c>
      <c r="Y23" s="1">
        <v>160</v>
      </c>
      <c r="AA23" s="1">
        <v>160</v>
      </c>
      <c r="AB23" s="1">
        <f t="shared" si="0"/>
        <v>495</v>
      </c>
      <c r="AC23">
        <v>0</v>
      </c>
      <c r="AD23">
        <v>0</v>
      </c>
      <c r="AE23">
        <v>3</v>
      </c>
      <c r="AF23">
        <v>0</v>
      </c>
      <c r="AG23">
        <v>0</v>
      </c>
      <c r="AH23" t="e">
        <f t="shared" si="1"/>
        <v>#VALUE!</v>
      </c>
      <c r="AI23" t="s">
        <v>97</v>
      </c>
    </row>
    <row r="24" spans="1:35" x14ac:dyDescent="0.25">
      <c r="A24" t="s">
        <v>98</v>
      </c>
      <c r="B24" s="1">
        <v>23</v>
      </c>
      <c r="C24" s="1" t="s">
        <v>36</v>
      </c>
      <c r="D24" s="1">
        <v>196</v>
      </c>
      <c r="E24" s="1">
        <v>198</v>
      </c>
      <c r="F24" s="1">
        <v>0.61814999999999998</v>
      </c>
      <c r="G24" s="1" t="s">
        <v>129</v>
      </c>
      <c r="H24" s="1" t="s">
        <v>134</v>
      </c>
      <c r="I24" s="1">
        <v>1</v>
      </c>
      <c r="J24" s="1" t="s">
        <v>99</v>
      </c>
      <c r="K24" s="1">
        <v>240</v>
      </c>
      <c r="L24" s="1">
        <v>255</v>
      </c>
      <c r="M24" s="1">
        <v>-272.5</v>
      </c>
      <c r="O24" s="1">
        <v>255</v>
      </c>
      <c r="P24" s="1" t="s">
        <v>56</v>
      </c>
      <c r="Q24" s="1">
        <v>145</v>
      </c>
      <c r="R24" s="1">
        <v>-157.5</v>
      </c>
      <c r="S24" s="1">
        <v>-157.5</v>
      </c>
      <c r="U24" s="1">
        <v>145</v>
      </c>
      <c r="V24" s="1">
        <v>400</v>
      </c>
      <c r="W24" s="1">
        <v>190</v>
      </c>
      <c r="X24" s="1">
        <v>220</v>
      </c>
      <c r="Y24" s="1">
        <v>-227.5</v>
      </c>
      <c r="AA24" s="1">
        <v>220</v>
      </c>
      <c r="AB24" s="1">
        <f t="shared" si="0"/>
        <v>620</v>
      </c>
      <c r="AC24">
        <v>0</v>
      </c>
      <c r="AD24">
        <v>0</v>
      </c>
      <c r="AE24">
        <v>3</v>
      </c>
      <c r="AF24">
        <v>0</v>
      </c>
      <c r="AG24">
        <v>0</v>
      </c>
      <c r="AH24" t="e">
        <f t="shared" si="1"/>
        <v>#VALUE!</v>
      </c>
    </row>
    <row r="25" spans="1:35" x14ac:dyDescent="0.25">
      <c r="A25" t="s">
        <v>100</v>
      </c>
      <c r="B25" s="1">
        <v>13</v>
      </c>
      <c r="C25" s="1" t="s">
        <v>101</v>
      </c>
      <c r="D25" s="1">
        <v>131.80000000000001</v>
      </c>
      <c r="E25" s="1">
        <v>132</v>
      </c>
      <c r="F25" s="1">
        <v>0.83555000000000001</v>
      </c>
      <c r="G25" s="1" t="s">
        <v>132</v>
      </c>
      <c r="H25" s="1" t="s">
        <v>134</v>
      </c>
      <c r="I25" s="1">
        <v>1</v>
      </c>
      <c r="J25" s="1" t="s">
        <v>62</v>
      </c>
      <c r="K25" s="1">
        <v>90</v>
      </c>
      <c r="L25" s="1">
        <v>105</v>
      </c>
      <c r="M25" s="1">
        <v>115</v>
      </c>
      <c r="O25" s="1">
        <v>115</v>
      </c>
      <c r="P25" s="1" t="s">
        <v>51</v>
      </c>
      <c r="Q25" s="1">
        <v>-80</v>
      </c>
      <c r="R25" s="1">
        <v>-80</v>
      </c>
      <c r="S25" s="1">
        <v>80</v>
      </c>
      <c r="U25" s="1">
        <v>80</v>
      </c>
      <c r="V25" s="1">
        <v>195</v>
      </c>
      <c r="W25" s="1">
        <v>125</v>
      </c>
      <c r="X25" s="1">
        <v>-142.5</v>
      </c>
      <c r="Y25" s="1">
        <v>155</v>
      </c>
      <c r="AA25" s="1">
        <v>155</v>
      </c>
      <c r="AB25" s="1">
        <f t="shared" si="0"/>
        <v>350</v>
      </c>
      <c r="AC25">
        <v>0</v>
      </c>
      <c r="AD25">
        <v>0</v>
      </c>
      <c r="AE25">
        <v>3</v>
      </c>
      <c r="AF25">
        <v>0</v>
      </c>
      <c r="AG25">
        <v>0</v>
      </c>
      <c r="AH25" t="e">
        <f t="shared" si="1"/>
        <v>#VALUE!</v>
      </c>
    </row>
    <row r="26" spans="1:35" x14ac:dyDescent="0.25">
      <c r="A26" t="s">
        <v>102</v>
      </c>
      <c r="B26" s="1">
        <v>48</v>
      </c>
      <c r="C26" s="1" t="s">
        <v>31</v>
      </c>
      <c r="D26" s="1">
        <v>162.19999999999999</v>
      </c>
      <c r="E26" s="1">
        <v>165</v>
      </c>
      <c r="F26" s="1">
        <v>0.8468</v>
      </c>
      <c r="G26" s="1" t="s">
        <v>129</v>
      </c>
      <c r="H26" s="1" t="s">
        <v>133</v>
      </c>
      <c r="I26" s="1">
        <v>1.097</v>
      </c>
      <c r="J26" s="1" t="s">
        <v>68</v>
      </c>
      <c r="K26" s="1">
        <v>172.5</v>
      </c>
      <c r="L26" s="1">
        <v>-192.5</v>
      </c>
      <c r="M26" s="1">
        <v>192.5</v>
      </c>
      <c r="O26" s="1">
        <v>192.5</v>
      </c>
      <c r="P26" s="1" t="s">
        <v>44</v>
      </c>
      <c r="Q26" s="1">
        <v>87.5</v>
      </c>
      <c r="R26" s="1">
        <v>100</v>
      </c>
      <c r="S26" s="1">
        <v>-110</v>
      </c>
      <c r="U26" s="1">
        <v>100</v>
      </c>
      <c r="V26" s="1">
        <v>292.5</v>
      </c>
      <c r="W26" s="1">
        <v>137.5</v>
      </c>
      <c r="X26" s="1">
        <v>-160</v>
      </c>
      <c r="Y26" s="1">
        <v>-172.5</v>
      </c>
      <c r="AA26" s="1">
        <v>137.5</v>
      </c>
      <c r="AB26" s="1">
        <f t="shared" si="0"/>
        <v>430</v>
      </c>
      <c r="AC26">
        <v>0</v>
      </c>
      <c r="AD26">
        <v>0</v>
      </c>
      <c r="AE26">
        <v>3</v>
      </c>
      <c r="AF26">
        <v>0</v>
      </c>
      <c r="AG26">
        <v>0</v>
      </c>
      <c r="AH26" t="e">
        <f t="shared" si="1"/>
        <v>#VALUE!</v>
      </c>
      <c r="AI26" t="s">
        <v>103</v>
      </c>
    </row>
    <row r="27" spans="1:35" x14ac:dyDescent="0.25">
      <c r="A27" t="s">
        <v>104</v>
      </c>
      <c r="B27" s="1">
        <v>20</v>
      </c>
      <c r="C27" s="1" t="s">
        <v>36</v>
      </c>
      <c r="D27" s="1">
        <v>212.8</v>
      </c>
      <c r="E27" s="1">
        <v>220</v>
      </c>
      <c r="F27" s="1">
        <v>0.59050000000000002</v>
      </c>
      <c r="G27" s="1" t="s">
        <v>132</v>
      </c>
      <c r="H27" s="1" t="s">
        <v>134</v>
      </c>
      <c r="I27" s="1">
        <v>1</v>
      </c>
      <c r="J27" s="1" t="s">
        <v>88</v>
      </c>
      <c r="K27" s="1">
        <v>147.5</v>
      </c>
      <c r="L27" s="1">
        <v>165</v>
      </c>
      <c r="M27" s="1">
        <v>185</v>
      </c>
      <c r="O27" s="1">
        <v>185</v>
      </c>
      <c r="P27" s="1" t="s">
        <v>56</v>
      </c>
      <c r="Q27" s="1">
        <v>102.5</v>
      </c>
      <c r="R27" s="1">
        <v>115</v>
      </c>
      <c r="S27" s="1">
        <v>-122.5</v>
      </c>
      <c r="U27" s="1">
        <v>115</v>
      </c>
      <c r="V27" s="1">
        <v>300</v>
      </c>
      <c r="W27" s="1">
        <v>142.5</v>
      </c>
      <c r="X27" s="1">
        <v>160</v>
      </c>
      <c r="Y27" s="1">
        <v>172.5</v>
      </c>
      <c r="AA27" s="1">
        <v>172.5</v>
      </c>
      <c r="AB27" s="1">
        <f t="shared" si="0"/>
        <v>472.5</v>
      </c>
      <c r="AC27">
        <v>0</v>
      </c>
      <c r="AD27">
        <v>0</v>
      </c>
      <c r="AE27">
        <v>3</v>
      </c>
      <c r="AF27">
        <v>0</v>
      </c>
      <c r="AG27">
        <v>0</v>
      </c>
      <c r="AH27" t="e">
        <f t="shared" si="1"/>
        <v>#VALUE!</v>
      </c>
    </row>
    <row r="28" spans="1:35" x14ac:dyDescent="0.25">
      <c r="A28" t="s">
        <v>105</v>
      </c>
      <c r="B28" s="1">
        <v>22</v>
      </c>
      <c r="C28" s="1" t="s">
        <v>36</v>
      </c>
      <c r="D28" s="1">
        <v>168</v>
      </c>
      <c r="E28" s="1">
        <v>181</v>
      </c>
      <c r="F28" s="1">
        <v>0.68054999999999999</v>
      </c>
      <c r="G28" s="1" t="s">
        <v>129</v>
      </c>
      <c r="H28" s="1" t="s">
        <v>133</v>
      </c>
      <c r="I28" s="1">
        <v>1</v>
      </c>
      <c r="J28" s="1" t="s">
        <v>106</v>
      </c>
      <c r="K28" s="1">
        <v>197.5</v>
      </c>
      <c r="L28" s="1">
        <v>-212.5</v>
      </c>
      <c r="M28" s="1">
        <v>212.5</v>
      </c>
      <c r="O28" s="1">
        <v>212.5</v>
      </c>
      <c r="P28" s="1" t="s">
        <v>44</v>
      </c>
      <c r="Q28" s="1">
        <v>117.5</v>
      </c>
      <c r="R28" s="1">
        <v>-125</v>
      </c>
      <c r="S28" s="1">
        <v>-125</v>
      </c>
      <c r="U28" s="1">
        <v>117.5</v>
      </c>
      <c r="V28" s="1">
        <v>330</v>
      </c>
      <c r="W28" s="1">
        <v>202.5</v>
      </c>
      <c r="X28" s="1">
        <v>220</v>
      </c>
      <c r="Y28" s="1">
        <v>-227.5</v>
      </c>
      <c r="AA28" s="1">
        <v>220</v>
      </c>
      <c r="AB28" s="1">
        <f t="shared" si="0"/>
        <v>550</v>
      </c>
      <c r="AC28">
        <v>0</v>
      </c>
      <c r="AD28">
        <v>0</v>
      </c>
      <c r="AE28">
        <v>3</v>
      </c>
      <c r="AF28">
        <v>0</v>
      </c>
      <c r="AG28">
        <v>0</v>
      </c>
      <c r="AH28" t="e">
        <f t="shared" si="1"/>
        <v>#VALUE!</v>
      </c>
    </row>
    <row r="29" spans="1:35" x14ac:dyDescent="0.25">
      <c r="A29" t="s">
        <v>107</v>
      </c>
      <c r="B29" s="1">
        <v>32</v>
      </c>
      <c r="C29" s="1" t="s">
        <v>43</v>
      </c>
      <c r="D29" s="1">
        <v>143.5</v>
      </c>
      <c r="E29" s="1">
        <v>148</v>
      </c>
      <c r="F29" s="1">
        <v>0.77224999999999999</v>
      </c>
      <c r="G29" s="1" t="s">
        <v>132</v>
      </c>
      <c r="H29" s="1" t="s">
        <v>133</v>
      </c>
      <c r="I29" s="1">
        <v>1</v>
      </c>
      <c r="J29" s="1" t="s">
        <v>62</v>
      </c>
      <c r="K29" s="1">
        <v>115</v>
      </c>
      <c r="L29" s="1">
        <v>125</v>
      </c>
      <c r="M29" s="1">
        <v>132.5</v>
      </c>
      <c r="O29" s="1">
        <v>132.5</v>
      </c>
      <c r="P29" s="1" t="s">
        <v>33</v>
      </c>
      <c r="Q29" s="1">
        <v>77.5</v>
      </c>
      <c r="R29" s="1">
        <v>85</v>
      </c>
      <c r="S29" s="1">
        <v>-87.5</v>
      </c>
      <c r="U29" s="1">
        <v>85</v>
      </c>
      <c r="V29" s="1">
        <v>217.5</v>
      </c>
      <c r="W29" s="1">
        <v>142.5</v>
      </c>
      <c r="X29" s="1">
        <v>150</v>
      </c>
      <c r="Y29" s="1">
        <v>155</v>
      </c>
      <c r="AA29" s="1">
        <v>155</v>
      </c>
      <c r="AB29" s="1">
        <f t="shared" si="0"/>
        <v>372.5</v>
      </c>
      <c r="AC29">
        <v>0</v>
      </c>
      <c r="AD29">
        <v>0</v>
      </c>
      <c r="AE29">
        <v>3</v>
      </c>
      <c r="AF29">
        <v>0</v>
      </c>
      <c r="AG29">
        <v>0</v>
      </c>
      <c r="AH29" t="e">
        <f t="shared" si="1"/>
        <v>#VALUE!</v>
      </c>
    </row>
    <row r="30" spans="1:35" x14ac:dyDescent="0.25">
      <c r="A30" t="s">
        <v>108</v>
      </c>
      <c r="B30" s="1">
        <v>36</v>
      </c>
      <c r="C30" s="1" t="s">
        <v>109</v>
      </c>
      <c r="D30" s="1">
        <v>217.2</v>
      </c>
      <c r="E30" s="1">
        <v>220</v>
      </c>
      <c r="F30" s="1">
        <v>0.71984999999999999</v>
      </c>
      <c r="G30" s="1" t="s">
        <v>132</v>
      </c>
      <c r="H30" s="1" t="s">
        <v>134</v>
      </c>
      <c r="I30" s="1">
        <v>1</v>
      </c>
      <c r="J30" s="1" t="s">
        <v>76</v>
      </c>
      <c r="K30" s="1">
        <v>117.5</v>
      </c>
      <c r="L30" s="1">
        <v>122.5</v>
      </c>
      <c r="M30" s="1">
        <v>135</v>
      </c>
      <c r="O30" s="1">
        <v>135</v>
      </c>
      <c r="P30" s="1" t="s">
        <v>51</v>
      </c>
      <c r="Q30" s="1">
        <v>55</v>
      </c>
      <c r="R30" s="1">
        <v>62.5</v>
      </c>
      <c r="S30" s="1">
        <v>70</v>
      </c>
      <c r="U30" s="1">
        <v>70</v>
      </c>
      <c r="V30" s="1">
        <v>205</v>
      </c>
      <c r="W30" s="1">
        <v>130</v>
      </c>
      <c r="X30" s="1">
        <v>142.5</v>
      </c>
      <c r="Y30" s="1">
        <v>157.5</v>
      </c>
      <c r="AA30" s="1">
        <v>157.5</v>
      </c>
      <c r="AB30" s="1">
        <f t="shared" si="0"/>
        <v>362.5</v>
      </c>
      <c r="AC30">
        <v>0</v>
      </c>
      <c r="AD30">
        <v>0</v>
      </c>
      <c r="AE30">
        <v>3</v>
      </c>
      <c r="AF30">
        <v>0</v>
      </c>
      <c r="AG30">
        <v>0</v>
      </c>
      <c r="AH30" t="e">
        <f t="shared" si="1"/>
        <v>#VALUE!</v>
      </c>
    </row>
    <row r="31" spans="1:35" x14ac:dyDescent="0.25">
      <c r="A31" t="s">
        <v>110</v>
      </c>
      <c r="B31" s="1">
        <v>23</v>
      </c>
      <c r="C31" s="1" t="s">
        <v>111</v>
      </c>
      <c r="D31" s="1">
        <v>161.19999999999999</v>
      </c>
      <c r="E31" s="1">
        <v>165</v>
      </c>
      <c r="F31" s="1">
        <v>0.85070000000000001</v>
      </c>
      <c r="G31" s="1" t="s">
        <v>132</v>
      </c>
      <c r="H31" s="1" t="s">
        <v>134</v>
      </c>
      <c r="I31" s="1">
        <v>1</v>
      </c>
      <c r="J31" s="1" t="s">
        <v>112</v>
      </c>
      <c r="K31" s="1">
        <v>80</v>
      </c>
      <c r="L31" s="1">
        <v>-87.5</v>
      </c>
      <c r="M31" s="1">
        <v>-87.5</v>
      </c>
      <c r="O31" s="1">
        <v>80</v>
      </c>
      <c r="P31" s="1" t="s">
        <v>44</v>
      </c>
      <c r="Q31" s="1">
        <v>80</v>
      </c>
      <c r="R31" s="1">
        <v>87.5</v>
      </c>
      <c r="S31" s="1">
        <v>-92.5</v>
      </c>
      <c r="U31" s="1">
        <v>87.5</v>
      </c>
      <c r="V31" s="1">
        <v>167.5</v>
      </c>
      <c r="W31" s="1">
        <v>105</v>
      </c>
      <c r="X31" s="1">
        <v>115</v>
      </c>
      <c r="Y31" s="1">
        <v>122.5</v>
      </c>
      <c r="AA31" s="1">
        <v>122.5</v>
      </c>
      <c r="AB31" s="1">
        <f t="shared" si="0"/>
        <v>290</v>
      </c>
      <c r="AC31">
        <v>0</v>
      </c>
      <c r="AD31">
        <v>0</v>
      </c>
      <c r="AE31">
        <v>3</v>
      </c>
      <c r="AF31">
        <v>0</v>
      </c>
      <c r="AG31">
        <v>0</v>
      </c>
      <c r="AH31" t="e">
        <f t="shared" si="1"/>
        <v>#VALUE!</v>
      </c>
    </row>
    <row r="32" spans="1:35" x14ac:dyDescent="0.25">
      <c r="A32" t="s">
        <v>113</v>
      </c>
      <c r="B32" s="1">
        <v>46</v>
      </c>
      <c r="C32" s="1" t="s">
        <v>47</v>
      </c>
      <c r="D32" s="1">
        <v>330.6</v>
      </c>
      <c r="E32" s="1" t="s">
        <v>37</v>
      </c>
      <c r="F32" s="1">
        <v>0.52310000000000001</v>
      </c>
      <c r="G32" s="1" t="s">
        <v>129</v>
      </c>
      <c r="H32" s="1" t="s">
        <v>134</v>
      </c>
      <c r="I32" s="1">
        <v>1.0680000000000001</v>
      </c>
      <c r="J32" s="1" t="s">
        <v>114</v>
      </c>
      <c r="K32" s="1">
        <v>115</v>
      </c>
      <c r="L32" s="1">
        <v>140</v>
      </c>
      <c r="M32" s="1">
        <v>165</v>
      </c>
      <c r="O32" s="1">
        <v>165</v>
      </c>
      <c r="P32" s="1" t="s">
        <v>39</v>
      </c>
      <c r="Q32" s="1">
        <v>-230</v>
      </c>
      <c r="R32" s="1">
        <v>230</v>
      </c>
      <c r="U32" s="1">
        <v>230</v>
      </c>
      <c r="V32" s="1">
        <v>395</v>
      </c>
      <c r="W32" s="1">
        <v>145</v>
      </c>
      <c r="X32" s="1">
        <v>170</v>
      </c>
      <c r="Y32" s="1">
        <v>-197.5</v>
      </c>
      <c r="AA32" s="1">
        <v>170</v>
      </c>
      <c r="AB32" s="1">
        <f t="shared" si="0"/>
        <v>565</v>
      </c>
      <c r="AC32">
        <v>0</v>
      </c>
      <c r="AD32">
        <v>0</v>
      </c>
      <c r="AE32">
        <v>3</v>
      </c>
      <c r="AF32">
        <v>0</v>
      </c>
      <c r="AG32">
        <v>0</v>
      </c>
      <c r="AH32" t="e">
        <f t="shared" si="1"/>
        <v>#VALUE!</v>
      </c>
    </row>
    <row r="33" spans="1:34" x14ac:dyDescent="0.25">
      <c r="A33" t="s">
        <v>115</v>
      </c>
      <c r="B33" s="1">
        <v>27</v>
      </c>
      <c r="C33" s="1" t="s">
        <v>53</v>
      </c>
      <c r="D33" s="1">
        <v>208</v>
      </c>
      <c r="E33" s="1">
        <v>220</v>
      </c>
      <c r="F33" s="1">
        <v>0.73265000000000002</v>
      </c>
      <c r="G33" s="1" t="s">
        <v>132</v>
      </c>
      <c r="H33" s="1" t="s">
        <v>134</v>
      </c>
      <c r="I33" s="1">
        <v>1</v>
      </c>
      <c r="J33" s="1" t="s">
        <v>79</v>
      </c>
      <c r="K33" s="1">
        <v>92.5</v>
      </c>
      <c r="L33" s="1">
        <v>100</v>
      </c>
      <c r="M33" s="1">
        <v>107.5</v>
      </c>
      <c r="O33" s="1">
        <v>107.5</v>
      </c>
      <c r="P33" s="1" t="s">
        <v>51</v>
      </c>
      <c r="Q33" s="1">
        <v>57.5</v>
      </c>
      <c r="R33" s="1">
        <v>60</v>
      </c>
      <c r="S33" s="1">
        <v>-62.5</v>
      </c>
      <c r="U33" s="1">
        <v>60</v>
      </c>
      <c r="V33" s="1">
        <v>167.5</v>
      </c>
      <c r="W33" s="1">
        <v>107.5</v>
      </c>
      <c r="X33" s="1">
        <v>117.5</v>
      </c>
      <c r="Y33" s="1">
        <v>130</v>
      </c>
      <c r="AA33" s="1">
        <v>130</v>
      </c>
      <c r="AB33" s="1">
        <f t="shared" si="0"/>
        <v>297.5</v>
      </c>
      <c r="AC33">
        <v>0</v>
      </c>
      <c r="AD33">
        <v>0</v>
      </c>
      <c r="AE33">
        <v>3</v>
      </c>
      <c r="AF33">
        <v>0</v>
      </c>
      <c r="AG33">
        <v>0</v>
      </c>
      <c r="AH33" t="e">
        <f t="shared" si="1"/>
        <v>#VALUE!</v>
      </c>
    </row>
    <row r="34" spans="1:34" x14ac:dyDescent="0.25">
      <c r="A34" t="s">
        <v>116</v>
      </c>
      <c r="B34" s="1">
        <v>18</v>
      </c>
      <c r="C34" s="1" t="s">
        <v>73</v>
      </c>
      <c r="D34" s="1">
        <v>162.4</v>
      </c>
      <c r="E34" s="1">
        <v>165</v>
      </c>
      <c r="F34" s="1">
        <v>0.69755</v>
      </c>
      <c r="G34" s="1" t="s">
        <v>132</v>
      </c>
      <c r="H34" s="1" t="s">
        <v>133</v>
      </c>
      <c r="I34" s="1">
        <v>1</v>
      </c>
      <c r="J34" s="1" t="s">
        <v>117</v>
      </c>
      <c r="K34" s="1">
        <v>160</v>
      </c>
      <c r="L34" s="1">
        <v>172.5</v>
      </c>
      <c r="M34" s="1">
        <v>182.5</v>
      </c>
      <c r="O34" s="1">
        <v>182.5</v>
      </c>
      <c r="P34" s="1" t="s">
        <v>56</v>
      </c>
      <c r="Q34" s="1">
        <v>115</v>
      </c>
      <c r="R34" s="1">
        <v>125</v>
      </c>
      <c r="S34" s="1">
        <v>-127.5</v>
      </c>
      <c r="U34" s="1">
        <v>125</v>
      </c>
      <c r="V34" s="1">
        <v>307.5</v>
      </c>
      <c r="W34" s="1">
        <v>-202.5</v>
      </c>
      <c r="X34" s="1">
        <v>-202.5</v>
      </c>
      <c r="Y34" s="1">
        <v>-202.5</v>
      </c>
      <c r="AA34" s="1">
        <v>0</v>
      </c>
      <c r="AB34" s="1">
        <f t="shared" si="0"/>
        <v>307.5</v>
      </c>
      <c r="AC34">
        <v>0</v>
      </c>
      <c r="AD34">
        <v>0</v>
      </c>
      <c r="AE34">
        <v>3</v>
      </c>
      <c r="AF34">
        <v>0</v>
      </c>
      <c r="AG34">
        <v>0</v>
      </c>
      <c r="AH34" t="e">
        <f t="shared" si="1"/>
        <v>#VALUE!</v>
      </c>
    </row>
    <row r="35" spans="1:34" x14ac:dyDescent="0.25">
      <c r="A35" t="s">
        <v>118</v>
      </c>
      <c r="B35" s="1">
        <v>30</v>
      </c>
      <c r="C35" s="1" t="s">
        <v>53</v>
      </c>
      <c r="D35" s="1">
        <v>193.2</v>
      </c>
      <c r="E35" s="1">
        <v>198</v>
      </c>
      <c r="F35" s="1">
        <v>0.75895000000000001</v>
      </c>
      <c r="G35" s="1" t="s">
        <v>130</v>
      </c>
      <c r="H35" s="1" t="s">
        <v>133</v>
      </c>
      <c r="I35" s="1">
        <v>1</v>
      </c>
      <c r="J35" s="1" t="s">
        <v>119</v>
      </c>
      <c r="K35" s="1">
        <v>85</v>
      </c>
      <c r="L35" s="1">
        <v>95</v>
      </c>
      <c r="M35" s="1">
        <v>-110</v>
      </c>
      <c r="O35" s="1">
        <v>95</v>
      </c>
      <c r="P35" s="1" t="s">
        <v>44</v>
      </c>
      <c r="Q35" s="1">
        <v>52.5</v>
      </c>
      <c r="R35" s="1">
        <v>62.5</v>
      </c>
      <c r="S35" s="1">
        <v>-70</v>
      </c>
      <c r="U35" s="1">
        <v>62.5</v>
      </c>
      <c r="V35" s="1">
        <v>157.5</v>
      </c>
      <c r="W35" s="1">
        <v>102.5</v>
      </c>
      <c r="X35" s="1">
        <v>110</v>
      </c>
      <c r="Y35" s="1">
        <v>120</v>
      </c>
      <c r="AA35" s="1">
        <v>120</v>
      </c>
      <c r="AB35" s="1">
        <f t="shared" si="0"/>
        <v>277.5</v>
      </c>
      <c r="AC35">
        <v>0</v>
      </c>
      <c r="AD35">
        <v>0</v>
      </c>
      <c r="AE35">
        <v>3</v>
      </c>
      <c r="AF35">
        <v>0</v>
      </c>
      <c r="AG35">
        <v>0</v>
      </c>
      <c r="AH35" t="e">
        <f t="shared" si="1"/>
        <v>#VALUE!</v>
      </c>
    </row>
    <row r="36" spans="1:34" x14ac:dyDescent="0.25">
      <c r="A36" t="s">
        <v>120</v>
      </c>
      <c r="B36" s="1">
        <v>32</v>
      </c>
      <c r="C36" s="1" t="s">
        <v>43</v>
      </c>
      <c r="D36" s="1">
        <v>270.39999999999998</v>
      </c>
      <c r="E36" s="1">
        <v>275</v>
      </c>
      <c r="F36" s="1">
        <v>0.54810000000000003</v>
      </c>
      <c r="G36" s="1" t="s">
        <v>129</v>
      </c>
      <c r="H36" s="1" t="s">
        <v>133</v>
      </c>
      <c r="I36" s="1">
        <v>1</v>
      </c>
      <c r="J36" s="1" t="s">
        <v>76</v>
      </c>
      <c r="K36" s="1">
        <v>-320</v>
      </c>
      <c r="L36" s="1">
        <v>-320</v>
      </c>
      <c r="M36" s="1">
        <v>-320</v>
      </c>
      <c r="O36" s="1">
        <v>0</v>
      </c>
      <c r="P36" s="1" t="s">
        <v>39</v>
      </c>
      <c r="Q36" s="1">
        <v>172.5</v>
      </c>
      <c r="R36" s="1">
        <v>187.5</v>
      </c>
      <c r="S36" s="1">
        <v>-195</v>
      </c>
      <c r="U36" s="1">
        <v>187.5</v>
      </c>
      <c r="V36" s="1">
        <v>0</v>
      </c>
      <c r="W36" s="1">
        <v>247.5</v>
      </c>
      <c r="X36" s="1">
        <v>272.5</v>
      </c>
      <c r="Y36" s="1">
        <v>277.5</v>
      </c>
      <c r="AA36" s="1">
        <v>277.5</v>
      </c>
      <c r="AB36" s="1">
        <f t="shared" si="0"/>
        <v>465</v>
      </c>
      <c r="AC36">
        <v>0</v>
      </c>
      <c r="AD36">
        <v>0</v>
      </c>
      <c r="AE36">
        <v>3</v>
      </c>
      <c r="AF36">
        <v>0</v>
      </c>
      <c r="AG36">
        <v>0</v>
      </c>
      <c r="AH36" t="e">
        <f t="shared" si="1"/>
        <v>#VALUE!</v>
      </c>
    </row>
    <row r="37" spans="1:34" x14ac:dyDescent="0.25">
      <c r="A37" t="s">
        <v>121</v>
      </c>
      <c r="B37" s="1">
        <v>35</v>
      </c>
      <c r="C37" s="1" t="s">
        <v>109</v>
      </c>
      <c r="D37" s="1">
        <v>198.2</v>
      </c>
      <c r="E37" s="1">
        <v>198</v>
      </c>
      <c r="F37" s="1">
        <v>0.74785000000000001</v>
      </c>
      <c r="G37" s="1" t="s">
        <v>129</v>
      </c>
      <c r="H37" s="1" t="s">
        <v>133</v>
      </c>
      <c r="I37" s="1">
        <v>1</v>
      </c>
      <c r="J37" s="1" t="s">
        <v>32</v>
      </c>
      <c r="K37" s="1">
        <v>147.5</v>
      </c>
      <c r="L37" s="1">
        <v>-160</v>
      </c>
      <c r="M37" s="1">
        <v>-160</v>
      </c>
      <c r="O37" s="1">
        <v>147.5</v>
      </c>
      <c r="P37" s="1" t="s">
        <v>44</v>
      </c>
      <c r="Q37" s="1">
        <v>-80</v>
      </c>
      <c r="R37" s="1">
        <v>-80</v>
      </c>
      <c r="S37" s="1">
        <v>80</v>
      </c>
      <c r="U37" s="1">
        <v>80</v>
      </c>
      <c r="V37" s="1">
        <v>227.5</v>
      </c>
      <c r="W37" s="1">
        <v>102.5</v>
      </c>
      <c r="X37" s="1">
        <v>110</v>
      </c>
      <c r="Y37" s="1">
        <v>-120</v>
      </c>
      <c r="AA37" s="1">
        <v>110</v>
      </c>
      <c r="AB37" s="1">
        <f t="shared" si="0"/>
        <v>337.5</v>
      </c>
      <c r="AC37">
        <v>0</v>
      </c>
      <c r="AD37">
        <v>0</v>
      </c>
      <c r="AE37">
        <v>3</v>
      </c>
      <c r="AF37">
        <v>0</v>
      </c>
      <c r="AG37">
        <v>0</v>
      </c>
      <c r="AH37" t="e">
        <f t="shared" si="1"/>
        <v>#VALUE!</v>
      </c>
    </row>
    <row r="38" spans="1:34" x14ac:dyDescent="0.25">
      <c r="A38" t="s">
        <v>122</v>
      </c>
      <c r="B38" s="1">
        <v>22</v>
      </c>
      <c r="C38" s="1" t="s">
        <v>36</v>
      </c>
      <c r="D38" s="1">
        <v>236</v>
      </c>
      <c r="E38" s="1">
        <v>242</v>
      </c>
      <c r="F38" s="1">
        <v>0.56709999999999994</v>
      </c>
      <c r="G38" s="1" t="s">
        <v>129</v>
      </c>
      <c r="H38" s="1" t="s">
        <v>134</v>
      </c>
      <c r="I38" s="1">
        <v>1</v>
      </c>
      <c r="J38" s="1" t="s">
        <v>50</v>
      </c>
      <c r="K38" s="1">
        <v>-290</v>
      </c>
      <c r="L38" s="1">
        <v>-290</v>
      </c>
      <c r="M38" s="1">
        <v>295</v>
      </c>
      <c r="O38" s="1">
        <v>295</v>
      </c>
      <c r="P38" s="1" t="s">
        <v>56</v>
      </c>
      <c r="Q38" s="1">
        <v>-170</v>
      </c>
      <c r="R38" s="1">
        <v>-170</v>
      </c>
      <c r="S38" s="1">
        <v>-170</v>
      </c>
      <c r="U38" s="1">
        <v>0</v>
      </c>
      <c r="V38" s="1">
        <v>0</v>
      </c>
      <c r="W38" s="1">
        <v>0</v>
      </c>
      <c r="AA38" s="1">
        <v>0</v>
      </c>
      <c r="AB38" s="1">
        <f t="shared" si="0"/>
        <v>295</v>
      </c>
      <c r="AC38">
        <v>0</v>
      </c>
      <c r="AD38">
        <v>0</v>
      </c>
      <c r="AE38">
        <v>3</v>
      </c>
      <c r="AF38">
        <v>0</v>
      </c>
      <c r="AG38">
        <v>0</v>
      </c>
      <c r="AH38" t="e">
        <f t="shared" si="1"/>
        <v>#VALUE!</v>
      </c>
    </row>
    <row r="39" spans="1:34" x14ac:dyDescent="0.25">
      <c r="A39" t="s">
        <v>123</v>
      </c>
      <c r="B39" s="1">
        <v>31</v>
      </c>
      <c r="C39" s="1" t="s">
        <v>43</v>
      </c>
      <c r="D39" s="1">
        <v>268.39999999999998</v>
      </c>
      <c r="E39" s="1">
        <v>275</v>
      </c>
      <c r="F39" s="1">
        <v>0.54920000000000002</v>
      </c>
      <c r="G39" s="1" t="s">
        <v>129</v>
      </c>
      <c r="H39" s="1" t="s">
        <v>134</v>
      </c>
      <c r="I39" s="1">
        <v>1</v>
      </c>
      <c r="J39" s="1" t="s">
        <v>44</v>
      </c>
      <c r="K39" s="1">
        <v>0</v>
      </c>
      <c r="O39" s="1">
        <v>0</v>
      </c>
      <c r="P39" s="1" t="s">
        <v>44</v>
      </c>
      <c r="Q39" s="1">
        <v>0</v>
      </c>
      <c r="U39" s="1">
        <v>0</v>
      </c>
      <c r="V39" s="1">
        <v>0</v>
      </c>
      <c r="W39" s="1">
        <v>182.5</v>
      </c>
      <c r="X39" s="1">
        <v>227.5</v>
      </c>
      <c r="Y39" s="1">
        <v>-272.5</v>
      </c>
      <c r="AA39" s="1">
        <v>227.5</v>
      </c>
      <c r="AB39" s="1">
        <f t="shared" si="0"/>
        <v>227.5</v>
      </c>
      <c r="AC39">
        <v>0</v>
      </c>
      <c r="AD39">
        <v>0</v>
      </c>
      <c r="AE39">
        <v>3</v>
      </c>
      <c r="AF39">
        <v>0</v>
      </c>
      <c r="AG39">
        <v>0</v>
      </c>
      <c r="AH39" t="e">
        <f t="shared" si="1"/>
        <v>#VALUE!</v>
      </c>
    </row>
    <row r="40" spans="1:34" x14ac:dyDescent="0.25">
      <c r="A40" t="s">
        <v>124</v>
      </c>
      <c r="B40" s="1">
        <v>45</v>
      </c>
      <c r="C40" s="1" t="s">
        <v>47</v>
      </c>
      <c r="D40" s="1">
        <v>213.4</v>
      </c>
      <c r="E40" s="1">
        <v>220</v>
      </c>
      <c r="F40" s="1">
        <v>0.58965000000000001</v>
      </c>
      <c r="G40" s="1" t="s">
        <v>132</v>
      </c>
      <c r="H40" s="1" t="s">
        <v>133</v>
      </c>
      <c r="I40" s="1">
        <v>1.0549999999999999</v>
      </c>
      <c r="J40" s="1" t="s">
        <v>44</v>
      </c>
      <c r="K40" s="1">
        <v>0</v>
      </c>
      <c r="O40" s="1">
        <v>0</v>
      </c>
      <c r="P40" s="1" t="s">
        <v>85</v>
      </c>
      <c r="Q40" s="1">
        <v>160</v>
      </c>
      <c r="R40" s="1">
        <v>-170</v>
      </c>
      <c r="S40" s="1">
        <v>-170</v>
      </c>
      <c r="U40" s="1">
        <v>160</v>
      </c>
      <c r="V40" s="1">
        <v>0</v>
      </c>
      <c r="W40" s="1">
        <v>0</v>
      </c>
      <c r="AA40" s="1">
        <v>0</v>
      </c>
      <c r="AB40" s="1">
        <f t="shared" si="0"/>
        <v>160</v>
      </c>
      <c r="AC40">
        <v>0</v>
      </c>
      <c r="AD40">
        <v>0</v>
      </c>
      <c r="AE40">
        <v>3</v>
      </c>
      <c r="AF40">
        <v>0</v>
      </c>
      <c r="AG40">
        <v>0</v>
      </c>
      <c r="AH40" t="e">
        <f t="shared" si="1"/>
        <v>#VALUE!</v>
      </c>
    </row>
    <row r="41" spans="1:34" x14ac:dyDescent="0.25">
      <c r="A41" t="s">
        <v>125</v>
      </c>
      <c r="B41" s="1">
        <v>54</v>
      </c>
      <c r="C41" s="1" t="s">
        <v>59</v>
      </c>
      <c r="D41" s="1">
        <v>258.7</v>
      </c>
      <c r="E41" s="1">
        <v>275</v>
      </c>
      <c r="F41" s="1">
        <v>0.55374999999999996</v>
      </c>
      <c r="G41" s="1" t="s">
        <v>129</v>
      </c>
      <c r="H41" s="1" t="s">
        <v>133</v>
      </c>
      <c r="I41" s="1">
        <v>1.204</v>
      </c>
      <c r="J41" s="1" t="s">
        <v>38</v>
      </c>
      <c r="K41" s="1">
        <v>-340</v>
      </c>
      <c r="L41" s="1">
        <v>-340</v>
      </c>
      <c r="M41" s="1">
        <v>-340</v>
      </c>
      <c r="O41" s="1">
        <v>0</v>
      </c>
      <c r="P41" s="1" t="s">
        <v>56</v>
      </c>
      <c r="Q41" s="1">
        <v>0</v>
      </c>
      <c r="U41" s="1">
        <v>0</v>
      </c>
      <c r="V41" s="1">
        <v>0</v>
      </c>
      <c r="W41" s="1">
        <v>0</v>
      </c>
      <c r="AA41" s="1">
        <v>0</v>
      </c>
      <c r="AB41" s="1">
        <f t="shared" si="0"/>
        <v>0</v>
      </c>
      <c r="AC41">
        <v>0</v>
      </c>
      <c r="AD41">
        <v>0</v>
      </c>
      <c r="AE41">
        <v>3</v>
      </c>
      <c r="AF41">
        <v>0</v>
      </c>
      <c r="AG41">
        <v>0</v>
      </c>
      <c r="AH41" t="e">
        <f t="shared" si="1"/>
        <v>#VALUE!</v>
      </c>
    </row>
  </sheetData>
  <pageMargins left="0.7" right="0.7" top="0.75" bottom="0.75" header="0.3" footer="0.3"/>
  <pageSetup scale="9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 Damminga</dc:creator>
  <cp:lastModifiedBy>Charlene Stevens</cp:lastModifiedBy>
  <dcterms:created xsi:type="dcterms:W3CDTF">2023-10-29T20:52:17Z</dcterms:created>
  <dcterms:modified xsi:type="dcterms:W3CDTF">2023-10-31T05:08:40Z</dcterms:modified>
</cp:coreProperties>
</file>