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any\Documents\WPC\"/>
    </mc:Choice>
  </mc:AlternateContent>
  <xr:revisionPtr revIDLastSave="0" documentId="13_ncr:1_{4C30A96C-2E8D-4544-80C8-65B53A5E65B2}" xr6:coauthVersionLast="47" xr6:coauthVersionMax="47" xr10:uidLastSave="{00000000-0000-0000-0000-000000000000}"/>
  <bookViews>
    <workbookView xWindow="2304" yWindow="1416" windowWidth="18840" windowHeight="11544" xr2:uid="{6D855E31-8639-4261-B59D-7A6F683D2258}"/>
  </bookViews>
  <sheets>
    <sheet name="Sheet1" sheetId="1" r:id="rId1"/>
    <sheet name="Sheet3" sheetId="3" r:id="rId2"/>
    <sheet name="Sheet2" sheetId="2" r:id="rId3"/>
  </sheets>
  <definedNames>
    <definedName name="_xlnm.Print_Area" localSheetId="0">Sheet1!$A$1:$N$27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22" i="1"/>
  <c r="H9" i="1"/>
  <c r="H16" i="1"/>
  <c r="J16" i="1"/>
  <c r="M16" i="1" s="1"/>
  <c r="M7" i="1"/>
  <c r="J26" i="1"/>
  <c r="M26" i="1" s="1"/>
  <c r="H26" i="1"/>
  <c r="J11" i="1"/>
  <c r="M11" i="1" s="1"/>
  <c r="H11" i="1"/>
  <c r="J9" i="1"/>
  <c r="M9" i="1" s="1"/>
  <c r="H17" i="1"/>
  <c r="J3" i="1"/>
  <c r="M3" i="1" s="1"/>
  <c r="H3" i="1"/>
  <c r="J2" i="1"/>
  <c r="M2" i="1" s="1"/>
  <c r="H2" i="1"/>
  <c r="H4" i="1"/>
  <c r="H5" i="1"/>
  <c r="H6" i="1"/>
  <c r="H7" i="1"/>
  <c r="H8" i="1"/>
  <c r="H10" i="1"/>
  <c r="H12" i="1"/>
  <c r="H13" i="1"/>
  <c r="H14" i="1"/>
  <c r="H15" i="1"/>
  <c r="H18" i="1"/>
  <c r="J4" i="1"/>
  <c r="M4" i="1" s="1"/>
  <c r="J5" i="1"/>
  <c r="M5" i="1" s="1"/>
  <c r="J6" i="1"/>
  <c r="M6" i="1" s="1"/>
  <c r="J7" i="1"/>
  <c r="J8" i="1"/>
  <c r="M8" i="1" s="1"/>
  <c r="J10" i="1"/>
  <c r="M10" i="1" s="1"/>
  <c r="J12" i="1"/>
  <c r="M12" i="1" s="1"/>
  <c r="J13" i="1"/>
  <c r="J14" i="1"/>
  <c r="J15" i="1"/>
  <c r="M15" i="1" s="1"/>
  <c r="J17" i="1"/>
  <c r="J18" i="1"/>
  <c r="M14" i="1"/>
  <c r="M18" i="1"/>
  <c r="J29" i="3"/>
  <c r="M29" i="3" s="1"/>
  <c r="H29" i="3"/>
  <c r="J19" i="3"/>
  <c r="M19" i="3" s="1"/>
  <c r="H19" i="3"/>
  <c r="J32" i="3"/>
  <c r="M32" i="3" s="1"/>
  <c r="H32" i="3"/>
  <c r="J12" i="3"/>
  <c r="M12" i="3" s="1"/>
  <c r="H12" i="3"/>
  <c r="J27" i="3"/>
  <c r="M27" i="3" s="1"/>
  <c r="H27" i="3"/>
  <c r="J26" i="3"/>
  <c r="M26" i="3" s="1"/>
  <c r="H26" i="3"/>
  <c r="J23" i="3"/>
  <c r="M23" i="3" s="1"/>
  <c r="H23" i="3"/>
  <c r="J15" i="3"/>
  <c r="M15" i="3" s="1"/>
  <c r="H15" i="3"/>
  <c r="J33" i="3"/>
  <c r="M33" i="3" s="1"/>
  <c r="H33" i="3"/>
  <c r="J13" i="3"/>
  <c r="M13" i="3" s="1"/>
  <c r="H13" i="3"/>
  <c r="J31" i="3"/>
  <c r="M31" i="3" s="1"/>
  <c r="H31" i="3"/>
  <c r="J28" i="3"/>
  <c r="M28" i="3" s="1"/>
  <c r="H28" i="3"/>
  <c r="M3" i="3"/>
  <c r="J3" i="3"/>
  <c r="H3" i="3"/>
  <c r="M6" i="3"/>
  <c r="J6" i="3"/>
  <c r="H6" i="3"/>
  <c r="J22" i="3"/>
  <c r="M22" i="3" s="1"/>
  <c r="H22" i="3"/>
  <c r="J24" i="3"/>
  <c r="M24" i="3" s="1"/>
  <c r="H24" i="3"/>
  <c r="J21" i="3"/>
  <c r="M21" i="3" s="1"/>
  <c r="H21" i="3"/>
  <c r="J18" i="3"/>
  <c r="M18" i="3" s="1"/>
  <c r="H18" i="3"/>
  <c r="J20" i="3"/>
  <c r="M20" i="3" s="1"/>
  <c r="H20" i="3"/>
  <c r="J11" i="3"/>
  <c r="M11" i="3" s="1"/>
  <c r="H11" i="3"/>
  <c r="M7" i="3"/>
  <c r="J7" i="3"/>
  <c r="H7" i="3"/>
  <c r="J17" i="3"/>
  <c r="M17" i="3" s="1"/>
  <c r="H17" i="3"/>
  <c r="J30" i="3"/>
  <c r="M30" i="3" s="1"/>
  <c r="H30" i="3"/>
  <c r="M8" i="3"/>
  <c r="J8" i="3"/>
  <c r="H8" i="3"/>
  <c r="M5" i="3"/>
  <c r="J5" i="3"/>
  <c r="H5" i="3"/>
  <c r="J2" i="3"/>
  <c r="M2" i="3" s="1"/>
  <c r="J4" i="3"/>
  <c r="M4" i="3" s="1"/>
  <c r="H10" i="3"/>
  <c r="J10" i="3" s="1"/>
  <c r="M10" i="3" s="1"/>
  <c r="J25" i="3"/>
  <c r="M25" i="3" s="1"/>
  <c r="H25" i="3"/>
  <c r="J16" i="3"/>
  <c r="M16" i="3" s="1"/>
  <c r="H16" i="3"/>
  <c r="J14" i="3"/>
  <c r="M14" i="3" s="1"/>
  <c r="H14" i="3"/>
  <c r="J9" i="3"/>
  <c r="M9" i="3" s="1"/>
  <c r="H9" i="3"/>
  <c r="M1" i="3"/>
  <c r="J1" i="3"/>
  <c r="J10" i="2"/>
  <c r="M10" i="2" s="1"/>
  <c r="H10" i="2"/>
  <c r="J9" i="2"/>
  <c r="M9" i="2" s="1"/>
  <c r="H9" i="2"/>
  <c r="M8" i="2"/>
  <c r="J8" i="2"/>
  <c r="H8" i="2"/>
  <c r="M7" i="2"/>
  <c r="J7" i="2"/>
  <c r="H7" i="2"/>
  <c r="J6" i="2"/>
  <c r="M6" i="2" s="1"/>
  <c r="H6" i="2"/>
  <c r="J5" i="2"/>
  <c r="M5" i="2" s="1"/>
  <c r="H5" i="2"/>
  <c r="J4" i="2"/>
  <c r="M4" i="2" s="1"/>
  <c r="H4" i="2"/>
  <c r="J3" i="2"/>
  <c r="M3" i="2" s="1"/>
  <c r="H3" i="2"/>
  <c r="J2" i="2"/>
  <c r="M2" i="2" s="1"/>
  <c r="H2" i="2"/>
  <c r="J1" i="2"/>
  <c r="M1" i="2" s="1"/>
  <c r="H1" i="2"/>
  <c r="J25" i="1"/>
  <c r="M25" i="1" s="1"/>
  <c r="H25" i="1"/>
  <c r="J20" i="1"/>
  <c r="M20" i="1" s="1"/>
  <c r="H20" i="1"/>
  <c r="M28" i="1"/>
  <c r="H38" i="1"/>
  <c r="J38" i="1"/>
  <c r="M38" i="1" s="1"/>
  <c r="H29" i="1"/>
  <c r="J29" i="1"/>
  <c r="M29" i="1" s="1"/>
  <c r="H30" i="1"/>
  <c r="J30" i="1"/>
  <c r="M30" i="1" s="1"/>
  <c r="H32" i="1"/>
  <c r="J32" i="1"/>
  <c r="M32" i="1" s="1"/>
  <c r="H35" i="1"/>
  <c r="J35" i="1"/>
  <c r="M35" i="1" s="1"/>
  <c r="J28" i="1"/>
  <c r="H28" i="1"/>
  <c r="J27" i="1"/>
  <c r="H27" i="1"/>
  <c r="M27" i="1"/>
  <c r="J40" i="1"/>
  <c r="M40" i="1" s="1"/>
  <c r="H40" i="1"/>
  <c r="J22" i="1"/>
  <c r="H22" i="1"/>
  <c r="J34" i="1"/>
  <c r="M34" i="1" s="1"/>
  <c r="H34" i="1"/>
  <c r="J19" i="1"/>
  <c r="M19" i="1" s="1"/>
  <c r="J21" i="1"/>
  <c r="M21" i="1" s="1"/>
  <c r="J33" i="1"/>
  <c r="M33" i="1" s="1"/>
  <c r="J37" i="1"/>
  <c r="M37" i="1" s="1"/>
  <c r="J24" i="1"/>
  <c r="M24" i="1" s="1"/>
  <c r="H19" i="1"/>
  <c r="H21" i="1"/>
  <c r="H33" i="1"/>
  <c r="H37" i="1"/>
  <c r="H24" i="1"/>
  <c r="H23" i="1"/>
  <c r="J23" i="1"/>
  <c r="M23" i="1" s="1"/>
  <c r="J31" i="1"/>
  <c r="M31" i="1" s="1"/>
  <c r="J39" i="1"/>
  <c r="M39" i="1" s="1"/>
  <c r="J36" i="1"/>
  <c r="M36" i="1" s="1"/>
  <c r="H31" i="1"/>
  <c r="H39" i="1"/>
  <c r="H36" i="1"/>
</calcChain>
</file>

<file path=xl/sharedStrings.xml><?xml version="1.0" encoding="utf-8"?>
<sst xmlns="http://schemas.openxmlformats.org/spreadsheetml/2006/main" count="181" uniqueCount="122">
  <si>
    <t>NAME</t>
  </si>
  <si>
    <t>DIVISION</t>
  </si>
  <si>
    <t>GLOSS</t>
  </si>
  <si>
    <t>BDW
LB</t>
  </si>
  <si>
    <t>BDW
KG</t>
  </si>
  <si>
    <t>SQ
LB</t>
  </si>
  <si>
    <t>BP
LB</t>
  </si>
  <si>
    <t>SUB
LB</t>
  </si>
  <si>
    <t>DL
LB</t>
  </si>
  <si>
    <t>TOTAL
LB</t>
  </si>
  <si>
    <t>AGE
MULTI</t>
  </si>
  <si>
    <t>BL
COEF</t>
  </si>
  <si>
    <t>Vince Breaux</t>
  </si>
  <si>
    <t>Emerson Aucoin</t>
  </si>
  <si>
    <t>Lucas Beard</t>
  </si>
  <si>
    <t>Ashley Godeaux</t>
  </si>
  <si>
    <t>Cameron Collins</t>
  </si>
  <si>
    <t>Brady Black</t>
  </si>
  <si>
    <t>Ashia Lavergne</t>
  </si>
  <si>
    <t>M-FM-T-SP</t>
  </si>
  <si>
    <t>M-FM-M-R</t>
  </si>
  <si>
    <t>M-FM-T-CL</t>
  </si>
  <si>
    <t>-</t>
  </si>
  <si>
    <t>Kylie Rider</t>
  </si>
  <si>
    <t>Scott Goins</t>
  </si>
  <si>
    <t>Mary Rountree</t>
  </si>
  <si>
    <t>90+</t>
  </si>
  <si>
    <t>Christopher Wheelis</t>
  </si>
  <si>
    <t>Daegan Aucoin</t>
  </si>
  <si>
    <t>Hunter Soileau</t>
  </si>
  <si>
    <t>CLASS KG</t>
  </si>
  <si>
    <t>John Land</t>
  </si>
  <si>
    <t>Brian Musail</t>
  </si>
  <si>
    <t>Ethan Beaty</t>
  </si>
  <si>
    <t>Richard Guinn</t>
  </si>
  <si>
    <t>Andrew Comeaux</t>
  </si>
  <si>
    <t>Christopher Grigler</t>
  </si>
  <si>
    <t>Cody Trahan</t>
  </si>
  <si>
    <t>Bryce Maloy</t>
  </si>
  <si>
    <t>Dillon Kotz</t>
  </si>
  <si>
    <t>Jadrick Godlen</t>
  </si>
  <si>
    <t>Hayden McLaughlin</t>
  </si>
  <si>
    <t>M-FM-M-SP</t>
  </si>
  <si>
    <t>Roy Thelin</t>
  </si>
  <si>
    <t>Julia Droll</t>
  </si>
  <si>
    <t>F-FM-EQ-O</t>
  </si>
  <si>
    <t>M-FM-CL-O</t>
  </si>
  <si>
    <t>Benedict Lee</t>
  </si>
  <si>
    <t>M-BO-R-MA</t>
  </si>
  <si>
    <t>M-FM-SP-O</t>
  </si>
  <si>
    <t>F-EQ-DO-T</t>
  </si>
  <si>
    <t>Troy Angelo</t>
  </si>
  <si>
    <t>M-FM-EQ-O</t>
  </si>
  <si>
    <t>Frederick Hennie</t>
  </si>
  <si>
    <t>M-FM-CL-Jr</t>
  </si>
  <si>
    <t>F-FM-CL-O</t>
  </si>
  <si>
    <t>F-FM-T-CL-T</t>
  </si>
  <si>
    <t>M-FM-CL-MA</t>
  </si>
  <si>
    <t>M-FM-R-O</t>
  </si>
  <si>
    <t>M-BO-O</t>
  </si>
  <si>
    <t>M-FM-EQ-T</t>
  </si>
  <si>
    <t>M-FM-CL-T</t>
  </si>
  <si>
    <t>Johnathan Fontenot</t>
  </si>
  <si>
    <t>Craig Stutes</t>
  </si>
  <si>
    <t>140+</t>
  </si>
  <si>
    <t>Jeremy Boudreaux</t>
  </si>
  <si>
    <t>Lane Gremillion</t>
  </si>
  <si>
    <t xml:space="preserve">Trevor Frazier </t>
  </si>
  <si>
    <t>David Schilling</t>
  </si>
  <si>
    <t>M-FM-R-MA</t>
  </si>
  <si>
    <t>M-FM-SP-T</t>
  </si>
  <si>
    <t xml:space="preserve">Lana Skinner </t>
  </si>
  <si>
    <t xml:space="preserve">Lauren brown </t>
  </si>
  <si>
    <t>F-FM-MP-OP</t>
  </si>
  <si>
    <t>F-FM-MP-JR</t>
  </si>
  <si>
    <t>Elyse Thibodaux</t>
  </si>
  <si>
    <t>F-FM-RW-MA</t>
  </si>
  <si>
    <t>Cole Lavergne</t>
  </si>
  <si>
    <t xml:space="preserve">Willima Browning </t>
  </si>
  <si>
    <t>M-FM-MP-JR</t>
  </si>
  <si>
    <t>Devin Cagnolatti</t>
  </si>
  <si>
    <t>M-FM-Mp-MA</t>
  </si>
  <si>
    <t>Dakota Buhler</t>
  </si>
  <si>
    <t>M-FM-MP-T</t>
  </si>
  <si>
    <t xml:space="preserve">Robert Johnson </t>
  </si>
  <si>
    <t>M-FM-MP-OP</t>
  </si>
  <si>
    <t xml:space="preserve">Jaxson Phelps </t>
  </si>
  <si>
    <t xml:space="preserve">Carson Phelps </t>
  </si>
  <si>
    <t>M-FM-R-T</t>
  </si>
  <si>
    <t xml:space="preserve">Bench only </t>
  </si>
  <si>
    <t xml:space="preserve">Harlan Hardy </t>
  </si>
  <si>
    <t>Daniel Hawking</t>
  </si>
  <si>
    <t xml:space="preserve">Luke Miller </t>
  </si>
  <si>
    <t>M-BO-MP-JR</t>
  </si>
  <si>
    <t>Blasé courville</t>
  </si>
  <si>
    <t>M-BO-MP-OP</t>
  </si>
  <si>
    <t xml:space="preserve">Deadlift Only </t>
  </si>
  <si>
    <t>Kylar Buhler</t>
  </si>
  <si>
    <t>M-DO-SP-T</t>
  </si>
  <si>
    <t>James Trey Love</t>
  </si>
  <si>
    <t>M-DO-MP-MA</t>
  </si>
  <si>
    <t xml:space="preserve">Kalia Ashworth </t>
  </si>
  <si>
    <t>M-DO-MP-JR</t>
  </si>
  <si>
    <t>1st bp op</t>
  </si>
  <si>
    <t>1st DL T</t>
  </si>
  <si>
    <t>1st DL ma</t>
  </si>
  <si>
    <t>1st PP Jr</t>
  </si>
  <si>
    <t>1st FM ma W</t>
  </si>
  <si>
    <t>1st FM MA M</t>
  </si>
  <si>
    <t>1st FM T M 110</t>
  </si>
  <si>
    <t>1st M-FM-CL-MA</t>
  </si>
  <si>
    <t>1st M  bp  R ma</t>
  </si>
  <si>
    <t>1st bp U ma</t>
  </si>
  <si>
    <t>M-BO-U-MA</t>
  </si>
  <si>
    <t>1st F-FM-MP-JR</t>
  </si>
  <si>
    <t>1st F-FM-MP-OP</t>
  </si>
  <si>
    <t>1st M-FM-SP-T</t>
  </si>
  <si>
    <t>1st M-FM-R-T</t>
  </si>
  <si>
    <t>1st M-FM-Mp-MA</t>
  </si>
  <si>
    <t>1st M-FM-MP-T</t>
  </si>
  <si>
    <t>1st M-FM-MP-Jr</t>
  </si>
  <si>
    <t>Bomb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</si>
</sst>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"/>
  </numFmts>
  <fonts count="5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166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/>
    <xf numFmtId="3" fontId="4" fillId="0" borderId="1" xfId="0" applyNumberFormat="1" applyFont="1" applyBorder="1"/>
    <xf numFmtId="166" fontId="4" fillId="0" borderId="1" xfId="0" applyNumberFormat="1" applyFont="1" applyBorder="1"/>
    <xf numFmtId="165" fontId="4" fillId="0" borderId="1" xfId="0" applyNumberFormat="1" applyFont="1" applyBorder="1"/>
    <xf numFmtId="4" fontId="4" fillId="0" borderId="1" xfId="0" applyNumberFormat="1" applyFont="1" applyBorder="1"/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164" fontId="4" fillId="0" borderId="0" xfId="0" applyNumberFormat="1" applyFont="1"/>
    <xf numFmtId="3" fontId="4" fillId="0" borderId="0" xfId="0" applyNumberFormat="1" applyFont="1"/>
    <xf numFmtId="166" fontId="4" fillId="0" borderId="0" xfId="0" applyNumberFormat="1" applyFont="1"/>
    <xf numFmtId="165" fontId="4" fillId="0" borderId="0" xfId="0" applyNumberFormat="1" applyFont="1"/>
    <xf numFmtId="3" fontId="4" fillId="4" borderId="1" xfId="0" applyNumberFormat="1" applyFont="1" applyFill="1" applyBorder="1"/>
    <xf numFmtId="3" fontId="4" fillId="4" borderId="1" xfId="0" applyNumberFormat="1" applyFont="1" applyFill="1" applyBorder="1" applyAlignment="1">
      <alignment horizontal="right"/>
    </xf>
    <xf numFmtId="3" fontId="4" fillId="5" borderId="1" xfId="0" applyNumberFormat="1" applyFont="1" applyFill="1" applyBorder="1"/>
    <xf numFmtId="3" fontId="4" fillId="5" borderId="1" xfId="0" applyNumberFormat="1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right"/>
    </xf>
    <xf numFmtId="0" fontId="4" fillId="6" borderId="1" xfId="0" applyFont="1" applyFill="1" applyBorder="1"/>
    <xf numFmtId="0" fontId="4" fillId="7" borderId="1" xfId="0" applyFont="1" applyFill="1" applyBorder="1"/>
    <xf numFmtId="3" fontId="4" fillId="3" borderId="1" xfId="0" applyNumberFormat="1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8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3" fontId="4" fillId="9" borderId="1" xfId="0" applyNumberFormat="1" applyFont="1" applyFill="1" applyBorder="1"/>
    <xf numFmtId="3" fontId="4" fillId="9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5" borderId="1" xfId="0" applyFont="1" applyFill="1" applyBorder="1" applyAlignment="1">
      <alignment horizontal="center"/>
    </xf>
    <xf numFmtId="164" fontId="4" fillId="5" borderId="1" xfId="0" applyNumberFormat="1" applyFont="1" applyFill="1" applyBorder="1"/>
    <xf numFmtId="166" fontId="4" fillId="5" borderId="1" xfId="0" applyNumberFormat="1" applyFont="1" applyFill="1" applyBorder="1"/>
    <xf numFmtId="165" fontId="4" fillId="5" borderId="1" xfId="0" applyNumberFormat="1" applyFont="1" applyFill="1" applyBorder="1"/>
    <xf numFmtId="4" fontId="4" fillId="5" borderId="1" xfId="0" applyNumberFormat="1" applyFont="1" applyFill="1" applyBorder="1"/>
    <xf numFmtId="0" fontId="0" fillId="5" borderId="0" xfId="0" applyFill="1"/>
    <xf numFmtId="0" fontId="4" fillId="10" borderId="1" xfId="0" applyFont="1" applyFill="1" applyBorder="1"/>
    <xf numFmtId="0" fontId="4" fillId="10" borderId="1" xfId="0" applyFont="1" applyFill="1" applyBorder="1" applyAlignment="1">
      <alignment horizontal="center"/>
    </xf>
    <xf numFmtId="164" fontId="4" fillId="10" borderId="1" xfId="0" applyNumberFormat="1" applyFont="1" applyFill="1" applyBorder="1"/>
    <xf numFmtId="3" fontId="4" fillId="10" borderId="1" xfId="0" applyNumberFormat="1" applyFont="1" applyFill="1" applyBorder="1"/>
    <xf numFmtId="166" fontId="4" fillId="10" borderId="1" xfId="0" applyNumberFormat="1" applyFont="1" applyFill="1" applyBorder="1"/>
    <xf numFmtId="165" fontId="4" fillId="10" borderId="1" xfId="0" applyNumberFormat="1" applyFont="1" applyFill="1" applyBorder="1"/>
    <xf numFmtId="4" fontId="4" fillId="10" borderId="1" xfId="0" applyNumberFormat="1" applyFont="1" applyFill="1" applyBorder="1"/>
    <xf numFmtId="0" fontId="1" fillId="10" borderId="0" xfId="0" applyFont="1" applyFill="1" applyAlignment="1">
      <alignment horizontal="center"/>
    </xf>
    <xf numFmtId="0" fontId="0" fillId="1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15BD-AFA0-4CFC-8BAE-D02A70154CB6}">
  <sheetPr>
    <pageSetUpPr fitToPage="1"/>
  </sheetPr>
  <dimension ref="A1:N48"/>
  <sheetViews>
    <sheetView tabSelected="1" workbookViewId="0">
      <pane ySplit="1" topLeftCell="A2" activePane="bottomLeft" state="frozen"/>
      <selection pane="bottomLeft" sqref="A1:N27"/>
    </sheetView>
  </sheetViews>
  <sheetFormatPr defaultRowHeight="15.6" x14ac:dyDescent="0.3"/>
  <cols>
    <col min="1" max="1" width="25.69921875" style="41" customWidth="1"/>
    <col min="2" max="2" width="12.69921875" style="19" customWidth="1"/>
    <col min="3" max="3" width="8.796875" style="19"/>
    <col min="4" max="4" width="6.69921875" style="21" hidden="1" customWidth="1"/>
    <col min="5" max="5" width="6.69921875" style="21" customWidth="1"/>
    <col min="6" max="7" width="6.69921875" style="22" customWidth="1"/>
    <col min="8" max="8" width="8.69921875" style="22" customWidth="1"/>
    <col min="9" max="9" width="6.69921875" style="22" customWidth="1"/>
    <col min="10" max="10" width="9.69921875" style="22" customWidth="1"/>
    <col min="11" max="11" width="8.69921875" style="23" customWidth="1"/>
    <col min="12" max="12" width="7.69921875" style="24" customWidth="1"/>
    <col min="13" max="13" width="14.69921875" style="20" customWidth="1"/>
    <col min="14" max="14" width="16.3984375" customWidth="1"/>
  </cols>
  <sheetData>
    <row r="1" spans="1:14" ht="31.2" x14ac:dyDescent="0.3">
      <c r="A1" s="40" t="s">
        <v>0</v>
      </c>
      <c r="B1" s="3" t="s">
        <v>1</v>
      </c>
      <c r="C1" s="3" t="s">
        <v>30</v>
      </c>
      <c r="D1" s="4" t="s">
        <v>3</v>
      </c>
      <c r="E1" s="4" t="s">
        <v>4</v>
      </c>
      <c r="F1" s="39" t="s">
        <v>5</v>
      </c>
      <c r="G1" s="39" t="s">
        <v>6</v>
      </c>
      <c r="H1" s="5" t="s">
        <v>7</v>
      </c>
      <c r="I1" s="39" t="s">
        <v>8</v>
      </c>
      <c r="J1" s="5" t="s">
        <v>9</v>
      </c>
      <c r="K1" s="6" t="s">
        <v>2</v>
      </c>
      <c r="L1" s="7" t="s">
        <v>10</v>
      </c>
      <c r="M1" s="8" t="s">
        <v>11</v>
      </c>
    </row>
    <row r="2" spans="1:14" x14ac:dyDescent="0.3">
      <c r="A2" s="9" t="s">
        <v>12</v>
      </c>
      <c r="B2" s="10" t="s">
        <v>69</v>
      </c>
      <c r="C2" s="10">
        <v>90</v>
      </c>
      <c r="D2" s="11"/>
      <c r="E2" s="11">
        <v>87.8</v>
      </c>
      <c r="F2" s="12">
        <v>120</v>
      </c>
      <c r="G2" s="12">
        <v>220</v>
      </c>
      <c r="H2" s="12">
        <f t="shared" ref="H2:H3" si="0">F2+G2</f>
        <v>340</v>
      </c>
      <c r="I2" s="12">
        <v>275</v>
      </c>
      <c r="J2" s="12">
        <f t="shared" ref="J2:J3" si="1">F2+G2+I2</f>
        <v>615</v>
      </c>
      <c r="K2" s="13">
        <v>0.62050000000000005</v>
      </c>
      <c r="L2" s="14">
        <v>2.0499999999999998</v>
      </c>
      <c r="M2" s="15">
        <f>J2/2.2046*K2*L2</f>
        <v>354.84685430463577</v>
      </c>
      <c r="N2" t="s">
        <v>108</v>
      </c>
    </row>
    <row r="3" spans="1:14" x14ac:dyDescent="0.3">
      <c r="A3" s="9" t="s">
        <v>75</v>
      </c>
      <c r="B3" s="10" t="s">
        <v>76</v>
      </c>
      <c r="C3" s="10">
        <v>52</v>
      </c>
      <c r="D3" s="11"/>
      <c r="E3" s="11">
        <v>49.2</v>
      </c>
      <c r="F3" s="12">
        <v>105</v>
      </c>
      <c r="G3" s="12">
        <v>75</v>
      </c>
      <c r="H3" s="12">
        <f t="shared" si="0"/>
        <v>180</v>
      </c>
      <c r="I3" s="12">
        <v>175</v>
      </c>
      <c r="J3" s="12">
        <f t="shared" si="1"/>
        <v>355</v>
      </c>
      <c r="K3" s="13">
        <v>1.1568000000000001</v>
      </c>
      <c r="L3" s="14">
        <v>1.48</v>
      </c>
      <c r="M3" s="15">
        <f>J3/2.2046*K3*L3</f>
        <v>275.68843327587774</v>
      </c>
      <c r="N3" t="s">
        <v>107</v>
      </c>
    </row>
    <row r="4" spans="1:14" ht="16.05" customHeight="1" x14ac:dyDescent="0.3">
      <c r="A4" s="9" t="s">
        <v>67</v>
      </c>
      <c r="B4" s="10" t="s">
        <v>70</v>
      </c>
      <c r="C4" s="10">
        <v>110</v>
      </c>
      <c r="D4" s="11"/>
      <c r="E4" s="11">
        <v>102.6</v>
      </c>
      <c r="F4" s="12">
        <v>335</v>
      </c>
      <c r="G4" s="12">
        <v>180</v>
      </c>
      <c r="H4" s="12">
        <f t="shared" ref="H4:H18" si="2">F4+G4</f>
        <v>515</v>
      </c>
      <c r="I4" s="12">
        <v>335</v>
      </c>
      <c r="J4" s="12">
        <f t="shared" ref="J4:J18" si="3">F4+G4+I4</f>
        <v>850</v>
      </c>
      <c r="K4" s="13">
        <v>0.57545000000000002</v>
      </c>
      <c r="L4" s="14">
        <v>1</v>
      </c>
      <c r="M4" s="15">
        <f t="shared" ref="M4:M18" si="4">J4/2.2046*K4*L4</f>
        <v>221.86904653905469</v>
      </c>
      <c r="N4" t="s">
        <v>109</v>
      </c>
    </row>
    <row r="5" spans="1:14" x14ac:dyDescent="0.3">
      <c r="A5" s="9" t="s">
        <v>68</v>
      </c>
      <c r="B5" s="10" t="s">
        <v>57</v>
      </c>
      <c r="C5" s="10">
        <v>100</v>
      </c>
      <c r="D5" s="11"/>
      <c r="E5" s="11">
        <v>99.8</v>
      </c>
      <c r="F5" s="12">
        <v>305</v>
      </c>
      <c r="G5" s="12">
        <v>245</v>
      </c>
      <c r="H5" s="12">
        <f t="shared" si="2"/>
        <v>550</v>
      </c>
      <c r="I5" s="12">
        <v>360</v>
      </c>
      <c r="J5" s="12">
        <f t="shared" si="3"/>
        <v>910</v>
      </c>
      <c r="K5" s="13">
        <v>0.51800000000000002</v>
      </c>
      <c r="L5" s="14">
        <v>1.5760000000000001</v>
      </c>
      <c r="M5" s="15">
        <f t="shared" si="4"/>
        <v>336.97490701261</v>
      </c>
      <c r="N5" t="s">
        <v>110</v>
      </c>
    </row>
    <row r="6" spans="1:14" x14ac:dyDescent="0.3">
      <c r="A6" s="9" t="s">
        <v>71</v>
      </c>
      <c r="B6" s="10" t="s">
        <v>74</v>
      </c>
      <c r="C6" s="10">
        <v>67.5</v>
      </c>
      <c r="D6" s="11"/>
      <c r="E6" s="11">
        <v>62.8</v>
      </c>
      <c r="F6" s="12">
        <v>355</v>
      </c>
      <c r="G6" s="12">
        <v>230</v>
      </c>
      <c r="H6" s="12">
        <f t="shared" si="2"/>
        <v>585</v>
      </c>
      <c r="I6" s="17">
        <v>325</v>
      </c>
      <c r="J6" s="12">
        <f t="shared" si="3"/>
        <v>910</v>
      </c>
      <c r="K6" s="13">
        <v>0.95225000000000004</v>
      </c>
      <c r="L6" s="14">
        <v>1</v>
      </c>
      <c r="M6" s="15">
        <f t="shared" si="4"/>
        <v>393.06336750430916</v>
      </c>
      <c r="N6" t="s">
        <v>114</v>
      </c>
    </row>
    <row r="7" spans="1:14" x14ac:dyDescent="0.3">
      <c r="A7" s="9" t="s">
        <v>72</v>
      </c>
      <c r="B7" s="10" t="s">
        <v>73</v>
      </c>
      <c r="C7" s="10">
        <v>60</v>
      </c>
      <c r="D7" s="11"/>
      <c r="E7" s="11">
        <v>56.2</v>
      </c>
      <c r="F7" s="12">
        <v>400</v>
      </c>
      <c r="G7" s="12">
        <v>230</v>
      </c>
      <c r="H7" s="12">
        <f t="shared" si="2"/>
        <v>630</v>
      </c>
      <c r="I7" s="17">
        <v>345</v>
      </c>
      <c r="J7" s="12">
        <f t="shared" si="3"/>
        <v>975</v>
      </c>
      <c r="K7" s="13">
        <v>1.0409999999999999</v>
      </c>
      <c r="L7" s="14">
        <v>1</v>
      </c>
      <c r="M7" s="15">
        <f>J7/2.2046*K7*L7</f>
        <v>460.38963984396258</v>
      </c>
      <c r="N7" t="s">
        <v>115</v>
      </c>
    </row>
    <row r="8" spans="1:14" x14ac:dyDescent="0.3">
      <c r="A8" s="9" t="s">
        <v>101</v>
      </c>
      <c r="B8" s="10" t="s">
        <v>74</v>
      </c>
      <c r="C8" s="10">
        <v>75</v>
      </c>
      <c r="D8" s="11"/>
      <c r="E8" s="11">
        <v>70.8</v>
      </c>
      <c r="F8" s="12">
        <v>450</v>
      </c>
      <c r="G8" s="12">
        <v>205</v>
      </c>
      <c r="H8" s="12">
        <f t="shared" si="2"/>
        <v>655</v>
      </c>
      <c r="I8" s="12">
        <v>430</v>
      </c>
      <c r="J8" s="12">
        <f t="shared" si="3"/>
        <v>1085</v>
      </c>
      <c r="K8" s="13">
        <v>0.86955000000000005</v>
      </c>
      <c r="L8" s="14">
        <v>1</v>
      </c>
      <c r="M8" s="15">
        <f t="shared" si="4"/>
        <v>427.95144243853764</v>
      </c>
      <c r="N8" t="s">
        <v>114</v>
      </c>
    </row>
    <row r="9" spans="1:14" x14ac:dyDescent="0.3">
      <c r="A9" s="9" t="s">
        <v>86</v>
      </c>
      <c r="B9" s="10" t="s">
        <v>70</v>
      </c>
      <c r="C9" s="10">
        <v>80</v>
      </c>
      <c r="D9" s="11"/>
      <c r="E9" s="11">
        <v>78.8</v>
      </c>
      <c r="F9" s="17">
        <v>460</v>
      </c>
      <c r="G9" s="12">
        <v>275</v>
      </c>
      <c r="H9" s="12">
        <f>F9+G9</f>
        <v>735</v>
      </c>
      <c r="I9" s="17">
        <v>405</v>
      </c>
      <c r="J9" s="12">
        <f t="shared" ref="J9" si="5">F9+G9+I9</f>
        <v>1140</v>
      </c>
      <c r="K9" s="13">
        <v>0.66459999999999997</v>
      </c>
      <c r="L9" s="14">
        <v>1</v>
      </c>
      <c r="M9" s="15">
        <f t="shared" ref="M9" si="6">J9/2.2046*K9*L9</f>
        <v>343.66506395718039</v>
      </c>
      <c r="N9" t="s">
        <v>116</v>
      </c>
    </row>
    <row r="10" spans="1:14" x14ac:dyDescent="0.3">
      <c r="A10" s="9" t="s">
        <v>77</v>
      </c>
      <c r="B10" s="10" t="s">
        <v>57</v>
      </c>
      <c r="C10" s="10">
        <v>75</v>
      </c>
      <c r="D10" s="11"/>
      <c r="E10" s="11">
        <v>74.2</v>
      </c>
      <c r="F10" s="12">
        <v>490</v>
      </c>
      <c r="G10" s="12">
        <v>305</v>
      </c>
      <c r="H10" s="12">
        <f t="shared" si="2"/>
        <v>795</v>
      </c>
      <c r="I10" s="12">
        <v>555</v>
      </c>
      <c r="J10" s="12">
        <f t="shared" si="3"/>
        <v>1350</v>
      </c>
      <c r="K10" s="13">
        <v>0.69399999999999995</v>
      </c>
      <c r="L10" s="14">
        <v>1.0309999999999999</v>
      </c>
      <c r="M10" s="15">
        <f t="shared" si="4"/>
        <v>438.14927878073115</v>
      </c>
      <c r="N10" t="s">
        <v>110</v>
      </c>
    </row>
    <row r="11" spans="1:14" x14ac:dyDescent="0.3">
      <c r="A11" s="9" t="s">
        <v>87</v>
      </c>
      <c r="B11" s="10" t="s">
        <v>88</v>
      </c>
      <c r="C11" s="10" t="s">
        <v>64</v>
      </c>
      <c r="D11" s="11"/>
      <c r="E11" s="11">
        <v>140.80000000000001</v>
      </c>
      <c r="F11" s="17">
        <v>575</v>
      </c>
      <c r="G11" s="17">
        <v>355</v>
      </c>
      <c r="H11" s="12">
        <f t="shared" ref="H11" si="7">F11+G11</f>
        <v>930</v>
      </c>
      <c r="I11" s="12">
        <v>600</v>
      </c>
      <c r="J11" s="12">
        <f t="shared" ref="J11" si="8">F11+G11+I11</f>
        <v>1530</v>
      </c>
      <c r="K11" s="13">
        <v>0.53047999999999995</v>
      </c>
      <c r="L11" s="14">
        <v>1</v>
      </c>
      <c r="M11" s="15">
        <f t="shared" ref="M11" si="9">J11/2.2046*K11*L11</f>
        <v>368.15494874353618</v>
      </c>
      <c r="N11" t="s">
        <v>117</v>
      </c>
    </row>
    <row r="12" spans="1:14" x14ac:dyDescent="0.3">
      <c r="A12" s="9" t="s">
        <v>78</v>
      </c>
      <c r="B12" s="10" t="s">
        <v>79</v>
      </c>
      <c r="C12" s="10">
        <v>90</v>
      </c>
      <c r="D12" s="11"/>
      <c r="E12" s="11">
        <v>83.2</v>
      </c>
      <c r="F12" s="12">
        <v>600</v>
      </c>
      <c r="G12" s="12">
        <v>385</v>
      </c>
      <c r="H12" s="12">
        <f t="shared" si="2"/>
        <v>985</v>
      </c>
      <c r="I12" s="12">
        <v>0</v>
      </c>
      <c r="J12" s="12">
        <f t="shared" si="3"/>
        <v>985</v>
      </c>
      <c r="K12" s="13">
        <v>0.6411</v>
      </c>
      <c r="L12" s="14">
        <v>1</v>
      </c>
      <c r="M12" s="15">
        <f t="shared" si="4"/>
        <v>286.43903655992017</v>
      </c>
      <c r="N12" t="s">
        <v>121</v>
      </c>
    </row>
    <row r="13" spans="1:14" x14ac:dyDescent="0.3">
      <c r="A13" s="9" t="s">
        <v>80</v>
      </c>
      <c r="B13" s="10" t="s">
        <v>81</v>
      </c>
      <c r="C13" s="10">
        <v>90</v>
      </c>
      <c r="D13" s="11"/>
      <c r="E13" s="11">
        <v>89.2</v>
      </c>
      <c r="F13" s="12">
        <v>675</v>
      </c>
      <c r="G13" s="12">
        <v>545</v>
      </c>
      <c r="H13" s="12">
        <f t="shared" si="2"/>
        <v>1220</v>
      </c>
      <c r="I13" s="12">
        <v>500</v>
      </c>
      <c r="J13" s="12">
        <f t="shared" si="3"/>
        <v>1720</v>
      </c>
      <c r="K13" s="13">
        <v>0.6149</v>
      </c>
      <c r="L13" s="14">
        <v>1.165</v>
      </c>
      <c r="M13" s="15">
        <f>J13/2.2046*K13*L13</f>
        <v>558.89350449061055</v>
      </c>
      <c r="N13" t="s">
        <v>118</v>
      </c>
    </row>
    <row r="14" spans="1:14" x14ac:dyDescent="0.3">
      <c r="A14" s="9" t="s">
        <v>82</v>
      </c>
      <c r="B14" s="10" t="s">
        <v>83</v>
      </c>
      <c r="C14" s="10">
        <v>90</v>
      </c>
      <c r="D14" s="11"/>
      <c r="E14" s="11">
        <v>89.2</v>
      </c>
      <c r="F14" s="12">
        <v>705</v>
      </c>
      <c r="G14" s="12">
        <v>525</v>
      </c>
      <c r="H14" s="12">
        <f t="shared" si="2"/>
        <v>1230</v>
      </c>
      <c r="I14" s="12">
        <v>530</v>
      </c>
      <c r="J14" s="12">
        <f t="shared" si="3"/>
        <v>1760</v>
      </c>
      <c r="K14" s="13">
        <v>0.6149</v>
      </c>
      <c r="L14" s="14">
        <v>1</v>
      </c>
      <c r="M14" s="15">
        <f t="shared" si="4"/>
        <v>490.89358613807491</v>
      </c>
      <c r="N14" t="s">
        <v>119</v>
      </c>
    </row>
    <row r="15" spans="1:14" x14ac:dyDescent="0.3">
      <c r="A15" s="9" t="s">
        <v>66</v>
      </c>
      <c r="B15" s="10" t="s">
        <v>85</v>
      </c>
      <c r="C15" s="10">
        <v>125</v>
      </c>
      <c r="D15" s="11"/>
      <c r="E15" s="11">
        <v>119.6</v>
      </c>
      <c r="F15" s="16">
        <v>940</v>
      </c>
      <c r="G15" s="12">
        <v>665</v>
      </c>
      <c r="H15" s="12">
        <f t="shared" si="2"/>
        <v>1605</v>
      </c>
      <c r="I15" s="16">
        <v>550</v>
      </c>
      <c r="J15" s="12">
        <f t="shared" si="3"/>
        <v>2155</v>
      </c>
      <c r="K15" s="13">
        <v>0.5514</v>
      </c>
      <c r="L15" s="14">
        <v>1</v>
      </c>
      <c r="M15" s="15">
        <f t="shared" si="4"/>
        <v>538.99437539689734</v>
      </c>
      <c r="N15" s="1" t="s">
        <v>120</v>
      </c>
    </row>
    <row r="16" spans="1:14" x14ac:dyDescent="0.3">
      <c r="A16" s="9" t="s">
        <v>84</v>
      </c>
      <c r="B16" s="10" t="s">
        <v>85</v>
      </c>
      <c r="C16" s="10">
        <v>110</v>
      </c>
      <c r="D16" s="11"/>
      <c r="E16" s="11">
        <v>109.4</v>
      </c>
      <c r="F16" s="16">
        <v>0</v>
      </c>
      <c r="G16" s="16">
        <v>525</v>
      </c>
      <c r="H16" s="12">
        <f>F16+G16</f>
        <v>525</v>
      </c>
      <c r="I16" s="16">
        <v>0</v>
      </c>
      <c r="J16" s="12">
        <f>F16+G16+I16</f>
        <v>525</v>
      </c>
      <c r="K16" s="13">
        <v>0.69255</v>
      </c>
      <c r="L16" s="14">
        <v>1</v>
      </c>
      <c r="M16" s="15">
        <f t="shared" si="4"/>
        <v>164.92277510659531</v>
      </c>
      <c r="N16" t="s">
        <v>121</v>
      </c>
    </row>
    <row r="17" spans="1:14" x14ac:dyDescent="0.3">
      <c r="A17" s="9"/>
      <c r="B17" s="10"/>
      <c r="C17" s="10"/>
      <c r="D17" s="11"/>
      <c r="E17" s="11"/>
      <c r="F17" s="17"/>
      <c r="G17" s="17"/>
      <c r="H17" s="12">
        <f t="shared" si="2"/>
        <v>0</v>
      </c>
      <c r="I17" s="12"/>
      <c r="J17" s="12">
        <f t="shared" si="3"/>
        <v>0</v>
      </c>
      <c r="K17" s="13"/>
      <c r="L17" s="14"/>
      <c r="M17" s="15"/>
    </row>
    <row r="18" spans="1:14" s="47" customFormat="1" x14ac:dyDescent="0.3">
      <c r="A18" s="36" t="s">
        <v>89</v>
      </c>
      <c r="B18" s="42"/>
      <c r="C18" s="42"/>
      <c r="D18" s="43"/>
      <c r="E18" s="43"/>
      <c r="F18" s="27"/>
      <c r="G18" s="27"/>
      <c r="H18" s="27">
        <f t="shared" si="2"/>
        <v>0</v>
      </c>
      <c r="I18" s="27"/>
      <c r="J18" s="27">
        <f t="shared" si="3"/>
        <v>0</v>
      </c>
      <c r="K18" s="44"/>
      <c r="L18" s="45"/>
      <c r="M18" s="46">
        <f t="shared" si="4"/>
        <v>0</v>
      </c>
    </row>
    <row r="19" spans="1:14" x14ac:dyDescent="0.3">
      <c r="A19" s="9" t="s">
        <v>90</v>
      </c>
      <c r="B19" s="10" t="s">
        <v>48</v>
      </c>
      <c r="C19" s="10" t="s">
        <v>64</v>
      </c>
      <c r="D19" s="11"/>
      <c r="E19" s="11">
        <v>148.6</v>
      </c>
      <c r="F19" s="12">
        <v>0</v>
      </c>
      <c r="G19" s="12">
        <v>320</v>
      </c>
      <c r="H19" s="12">
        <f t="shared" ref="H19:H40" si="10">F19+G19</f>
        <v>320</v>
      </c>
      <c r="I19" s="12">
        <v>0</v>
      </c>
      <c r="J19" s="12">
        <f t="shared" ref="J19:J40" si="11">F19+G19+I19</f>
        <v>320</v>
      </c>
      <c r="K19" s="13">
        <v>0.52422500000000005</v>
      </c>
      <c r="L19" s="14">
        <v>1.02</v>
      </c>
      <c r="M19" s="15">
        <f>J19/2.2046*K19*L19</f>
        <v>77.613644198494072</v>
      </c>
      <c r="N19" t="s">
        <v>111</v>
      </c>
    </row>
    <row r="20" spans="1:14" x14ac:dyDescent="0.3">
      <c r="A20" s="9" t="s">
        <v>91</v>
      </c>
      <c r="B20" s="19" t="s">
        <v>113</v>
      </c>
      <c r="C20" s="10" t="s">
        <v>64</v>
      </c>
      <c r="D20" s="11"/>
      <c r="E20" s="11">
        <v>154.6</v>
      </c>
      <c r="F20" s="17">
        <v>0</v>
      </c>
      <c r="G20" s="17">
        <v>505</v>
      </c>
      <c r="H20" s="17">
        <f t="shared" si="10"/>
        <v>505</v>
      </c>
      <c r="I20" s="12">
        <v>0</v>
      </c>
      <c r="J20" s="17">
        <f t="shared" si="11"/>
        <v>505</v>
      </c>
      <c r="K20" s="13">
        <v>0.519675</v>
      </c>
      <c r="L20" s="14">
        <v>1.02</v>
      </c>
      <c r="M20" s="15">
        <f t="shared" ref="M20:M25" si="12">J20/2.2046*K20*L20</f>
        <v>121.42093463666879</v>
      </c>
      <c r="N20" t="s">
        <v>112</v>
      </c>
    </row>
    <row r="21" spans="1:14" x14ac:dyDescent="0.3">
      <c r="A21" s="41" t="s">
        <v>92</v>
      </c>
      <c r="B21" s="10" t="s">
        <v>93</v>
      </c>
      <c r="C21" s="10">
        <v>125</v>
      </c>
      <c r="D21" s="11"/>
      <c r="E21" s="11">
        <v>117.2</v>
      </c>
      <c r="F21" s="12">
        <v>0</v>
      </c>
      <c r="G21" s="12">
        <v>600</v>
      </c>
      <c r="H21" s="12">
        <f t="shared" si="10"/>
        <v>600</v>
      </c>
      <c r="I21" s="12">
        <v>0</v>
      </c>
      <c r="J21" s="12">
        <f t="shared" si="11"/>
        <v>600</v>
      </c>
      <c r="K21" s="13">
        <v>0.55384999999999995</v>
      </c>
      <c r="L21" s="14">
        <v>1</v>
      </c>
      <c r="M21" s="15">
        <f t="shared" si="12"/>
        <v>150.73482717953368</v>
      </c>
    </row>
    <row r="22" spans="1:14" x14ac:dyDescent="0.3">
      <c r="A22" s="9" t="s">
        <v>94</v>
      </c>
      <c r="B22" s="10" t="s">
        <v>95</v>
      </c>
      <c r="C22" s="10" t="s">
        <v>64</v>
      </c>
      <c r="D22" s="11"/>
      <c r="E22" s="11">
        <v>176.8</v>
      </c>
      <c r="F22" s="12">
        <v>0</v>
      </c>
      <c r="G22" s="12">
        <v>900</v>
      </c>
      <c r="H22" s="12">
        <f t="shared" si="10"/>
        <v>900</v>
      </c>
      <c r="I22" s="12"/>
      <c r="J22" s="12">
        <f t="shared" si="11"/>
        <v>900</v>
      </c>
      <c r="K22" s="13">
        <v>0.504575</v>
      </c>
      <c r="L22" s="14">
        <v>1</v>
      </c>
      <c r="M22" s="15">
        <f>J22/2.2046*K22*L22</f>
        <v>205.98634672956544</v>
      </c>
      <c r="N22" t="s">
        <v>103</v>
      </c>
    </row>
    <row r="23" spans="1:14" s="56" customFormat="1" x14ac:dyDescent="0.3">
      <c r="A23" s="48" t="s">
        <v>96</v>
      </c>
      <c r="B23" s="49"/>
      <c r="C23" s="49"/>
      <c r="D23" s="50"/>
      <c r="E23" s="50"/>
      <c r="F23" s="51"/>
      <c r="G23" s="51"/>
      <c r="H23" s="51">
        <f t="shared" si="10"/>
        <v>0</v>
      </c>
      <c r="I23" s="51"/>
      <c r="J23" s="51">
        <f t="shared" si="11"/>
        <v>0</v>
      </c>
      <c r="K23" s="52"/>
      <c r="L23" s="53"/>
      <c r="M23" s="54">
        <f t="shared" si="12"/>
        <v>0</v>
      </c>
      <c r="N23" s="55"/>
    </row>
    <row r="24" spans="1:14" x14ac:dyDescent="0.3">
      <c r="A24" s="9" t="s">
        <v>97</v>
      </c>
      <c r="B24" s="10" t="s">
        <v>98</v>
      </c>
      <c r="C24" s="10">
        <v>82.5</v>
      </c>
      <c r="D24" s="11"/>
      <c r="E24" s="11">
        <v>82.2</v>
      </c>
      <c r="F24" s="12">
        <v>0</v>
      </c>
      <c r="G24" s="12">
        <v>0</v>
      </c>
      <c r="H24" s="12">
        <f t="shared" si="10"/>
        <v>0</v>
      </c>
      <c r="I24" s="12">
        <v>325</v>
      </c>
      <c r="J24" s="12">
        <f t="shared" si="11"/>
        <v>325</v>
      </c>
      <c r="K24" s="13">
        <v>0.64615</v>
      </c>
      <c r="L24" s="14">
        <v>1</v>
      </c>
      <c r="M24" s="15">
        <f t="shared" si="12"/>
        <v>95.254808128458663</v>
      </c>
      <c r="N24" s="2" t="s">
        <v>104</v>
      </c>
    </row>
    <row r="25" spans="1:14" x14ac:dyDescent="0.3">
      <c r="A25" s="9" t="s">
        <v>99</v>
      </c>
      <c r="B25" s="10" t="s">
        <v>100</v>
      </c>
      <c r="C25" s="10">
        <v>140</v>
      </c>
      <c r="D25" s="11"/>
      <c r="E25" s="11">
        <v>125.6</v>
      </c>
      <c r="F25" s="17">
        <v>0</v>
      </c>
      <c r="G25" s="12">
        <v>0</v>
      </c>
      <c r="H25" s="12">
        <f t="shared" si="10"/>
        <v>0</v>
      </c>
      <c r="I25" s="17">
        <v>135</v>
      </c>
      <c r="J25" s="12">
        <f t="shared" si="11"/>
        <v>135</v>
      </c>
      <c r="K25" s="13">
        <v>0.54481000000000002</v>
      </c>
      <c r="L25" s="14">
        <v>1.268</v>
      </c>
      <c r="M25" s="15">
        <f t="shared" si="12"/>
        <v>42.302719677038915</v>
      </c>
      <c r="N25" s="2" t="s">
        <v>105</v>
      </c>
    </row>
    <row r="26" spans="1:14" x14ac:dyDescent="0.3">
      <c r="A26" s="41" t="s">
        <v>92</v>
      </c>
      <c r="B26" s="10" t="s">
        <v>102</v>
      </c>
      <c r="C26" s="10">
        <v>125</v>
      </c>
      <c r="D26" s="11"/>
      <c r="E26" s="11">
        <v>117.2</v>
      </c>
      <c r="F26" s="12">
        <v>0</v>
      </c>
      <c r="G26" s="12">
        <v>0</v>
      </c>
      <c r="H26" s="12">
        <f t="shared" ref="H26" si="13">F26+G26</f>
        <v>0</v>
      </c>
      <c r="I26" s="12">
        <v>600</v>
      </c>
      <c r="J26" s="12">
        <f t="shared" ref="J26" si="14">F26+G26+I26</f>
        <v>600</v>
      </c>
      <c r="K26" s="13">
        <v>0.55384999999999995</v>
      </c>
      <c r="L26" s="14">
        <v>1</v>
      </c>
      <c r="M26" s="15">
        <f t="shared" ref="M26" si="15">J26/2.2046*K26*L26</f>
        <v>150.73482717953368</v>
      </c>
      <c r="N26" t="s">
        <v>106</v>
      </c>
    </row>
    <row r="27" spans="1:14" x14ac:dyDescent="0.3">
      <c r="A27" s="9"/>
      <c r="B27" s="10"/>
      <c r="C27" s="10"/>
      <c r="D27" s="11"/>
      <c r="E27" s="11"/>
      <c r="F27" s="17"/>
      <c r="G27" s="12"/>
      <c r="H27" s="17">
        <f t="shared" si="10"/>
        <v>0</v>
      </c>
      <c r="I27" s="17"/>
      <c r="J27" s="17">
        <f t="shared" si="11"/>
        <v>0</v>
      </c>
      <c r="K27" s="13"/>
      <c r="L27" s="14"/>
      <c r="M27" s="15">
        <f>G27/2.2046*K27*L27</f>
        <v>0</v>
      </c>
    </row>
    <row r="28" spans="1:14" x14ac:dyDescent="0.3">
      <c r="A28" s="9"/>
      <c r="B28" s="10"/>
      <c r="C28" s="10"/>
      <c r="D28" s="11"/>
      <c r="E28" s="11"/>
      <c r="F28" s="17"/>
      <c r="G28" s="12"/>
      <c r="H28" s="17">
        <f t="shared" si="10"/>
        <v>0</v>
      </c>
      <c r="I28" s="17"/>
      <c r="J28" s="17">
        <f t="shared" si="11"/>
        <v>0</v>
      </c>
      <c r="K28" s="13"/>
      <c r="L28" s="14"/>
      <c r="M28" s="15">
        <f>G28/2.2046*K28*L28</f>
        <v>0</v>
      </c>
    </row>
    <row r="29" spans="1:14" x14ac:dyDescent="0.3">
      <c r="A29" s="9"/>
      <c r="B29" s="10"/>
      <c r="C29" s="10"/>
      <c r="D29" s="11"/>
      <c r="E29" s="11"/>
      <c r="F29" s="12"/>
      <c r="G29" s="12"/>
      <c r="H29" s="12">
        <f t="shared" si="10"/>
        <v>0</v>
      </c>
      <c r="I29" s="12"/>
      <c r="J29" s="12">
        <f t="shared" si="11"/>
        <v>0</v>
      </c>
      <c r="K29" s="13"/>
      <c r="L29" s="14"/>
      <c r="M29" s="15">
        <f t="shared" ref="M29:M40" si="16">J29/2.2046*K29*L29</f>
        <v>0</v>
      </c>
    </row>
    <row r="30" spans="1:14" x14ac:dyDescent="0.3">
      <c r="A30" s="9"/>
      <c r="B30" s="10"/>
      <c r="C30" s="10"/>
      <c r="D30" s="11"/>
      <c r="E30" s="11"/>
      <c r="F30" s="12"/>
      <c r="G30" s="12"/>
      <c r="H30" s="12">
        <f t="shared" si="10"/>
        <v>0</v>
      </c>
      <c r="I30" s="12"/>
      <c r="J30" s="12">
        <f t="shared" si="11"/>
        <v>0</v>
      </c>
      <c r="K30" s="13"/>
      <c r="L30" s="14"/>
      <c r="M30" s="15">
        <f t="shared" si="16"/>
        <v>0</v>
      </c>
    </row>
    <row r="31" spans="1:14" x14ac:dyDescent="0.3">
      <c r="A31" s="9"/>
      <c r="B31" s="10"/>
      <c r="C31" s="10"/>
      <c r="D31" s="11"/>
      <c r="E31" s="11"/>
      <c r="F31" s="12"/>
      <c r="G31" s="12"/>
      <c r="H31" s="12">
        <f t="shared" si="10"/>
        <v>0</v>
      </c>
      <c r="I31" s="12"/>
      <c r="J31" s="12">
        <f t="shared" si="11"/>
        <v>0</v>
      </c>
      <c r="K31" s="13"/>
      <c r="L31" s="14"/>
      <c r="M31" s="15">
        <f t="shared" si="16"/>
        <v>0</v>
      </c>
    </row>
    <row r="32" spans="1:14" x14ac:dyDescent="0.3">
      <c r="A32" s="9"/>
      <c r="B32" s="10"/>
      <c r="C32" s="10"/>
      <c r="D32" s="11"/>
      <c r="E32" s="11"/>
      <c r="F32" s="12"/>
      <c r="G32" s="12"/>
      <c r="H32" s="12">
        <f t="shared" si="10"/>
        <v>0</v>
      </c>
      <c r="I32" s="12"/>
      <c r="J32" s="12">
        <f t="shared" si="11"/>
        <v>0</v>
      </c>
      <c r="K32" s="13"/>
      <c r="L32" s="14"/>
      <c r="M32" s="15">
        <f t="shared" si="16"/>
        <v>0</v>
      </c>
    </row>
    <row r="33" spans="1:13" x14ac:dyDescent="0.3">
      <c r="A33" s="9"/>
      <c r="B33" s="10"/>
      <c r="C33" s="10"/>
      <c r="D33" s="11"/>
      <c r="E33" s="11"/>
      <c r="F33" s="12"/>
      <c r="G33" s="12"/>
      <c r="H33" s="12">
        <f t="shared" si="10"/>
        <v>0</v>
      </c>
      <c r="I33" s="12"/>
      <c r="J33" s="12">
        <f t="shared" si="11"/>
        <v>0</v>
      </c>
      <c r="K33" s="13"/>
      <c r="L33" s="14"/>
      <c r="M33" s="15">
        <f t="shared" si="16"/>
        <v>0</v>
      </c>
    </row>
    <row r="34" spans="1:13" x14ac:dyDescent="0.3">
      <c r="A34" s="9"/>
      <c r="B34" s="10"/>
      <c r="C34" s="10"/>
      <c r="D34" s="11"/>
      <c r="E34" s="11"/>
      <c r="F34" s="12"/>
      <c r="G34" s="12"/>
      <c r="H34" s="12">
        <f t="shared" si="10"/>
        <v>0</v>
      </c>
      <c r="I34" s="12"/>
      <c r="J34" s="12">
        <f t="shared" si="11"/>
        <v>0</v>
      </c>
      <c r="K34" s="13"/>
      <c r="L34" s="14"/>
      <c r="M34" s="15">
        <f t="shared" si="16"/>
        <v>0</v>
      </c>
    </row>
    <row r="35" spans="1:13" x14ac:dyDescent="0.3">
      <c r="A35" s="9"/>
      <c r="C35" s="10"/>
      <c r="D35" s="11"/>
      <c r="E35" s="11"/>
      <c r="F35" s="12"/>
      <c r="G35" s="12"/>
      <c r="H35" s="12">
        <f t="shared" si="10"/>
        <v>0</v>
      </c>
      <c r="I35" s="12"/>
      <c r="J35" s="12">
        <f t="shared" si="11"/>
        <v>0</v>
      </c>
      <c r="K35" s="13"/>
      <c r="L35" s="14"/>
      <c r="M35" s="15">
        <f t="shared" si="16"/>
        <v>0</v>
      </c>
    </row>
    <row r="36" spans="1:13" x14ac:dyDescent="0.3">
      <c r="A36" s="9"/>
      <c r="B36" s="10"/>
      <c r="C36" s="10"/>
      <c r="D36" s="11"/>
      <c r="E36" s="11"/>
      <c r="F36" s="12"/>
      <c r="G36" s="12"/>
      <c r="H36" s="12">
        <f t="shared" si="10"/>
        <v>0</v>
      </c>
      <c r="I36" s="12"/>
      <c r="J36" s="12">
        <f t="shared" si="11"/>
        <v>0</v>
      </c>
      <c r="K36" s="13"/>
      <c r="L36" s="14"/>
      <c r="M36" s="15">
        <f t="shared" si="16"/>
        <v>0</v>
      </c>
    </row>
    <row r="37" spans="1:13" x14ac:dyDescent="0.3">
      <c r="A37" s="9"/>
      <c r="B37" s="10"/>
      <c r="C37" s="10"/>
      <c r="D37" s="11"/>
      <c r="E37" s="11"/>
      <c r="F37" s="12"/>
      <c r="G37" s="12"/>
      <c r="H37" s="12">
        <f t="shared" si="10"/>
        <v>0</v>
      </c>
      <c r="I37" s="12"/>
      <c r="J37" s="12">
        <f t="shared" si="11"/>
        <v>0</v>
      </c>
      <c r="K37" s="13"/>
      <c r="L37" s="14"/>
      <c r="M37" s="15">
        <f t="shared" si="16"/>
        <v>0</v>
      </c>
    </row>
    <row r="38" spans="1:13" x14ac:dyDescent="0.3">
      <c r="A38" s="9"/>
      <c r="B38" s="10"/>
      <c r="C38" s="10"/>
      <c r="D38" s="11"/>
      <c r="E38" s="11"/>
      <c r="F38" s="12"/>
      <c r="G38" s="12"/>
      <c r="H38" s="12">
        <f t="shared" si="10"/>
        <v>0</v>
      </c>
      <c r="I38" s="12"/>
      <c r="J38" s="12">
        <f t="shared" si="11"/>
        <v>0</v>
      </c>
      <c r="K38" s="13"/>
      <c r="L38" s="14"/>
      <c r="M38" s="15">
        <f t="shared" si="16"/>
        <v>0</v>
      </c>
    </row>
    <row r="39" spans="1:13" x14ac:dyDescent="0.3">
      <c r="A39" s="9"/>
      <c r="B39" s="10"/>
      <c r="C39" s="10"/>
      <c r="D39" s="11"/>
      <c r="E39" s="11"/>
      <c r="F39" s="12"/>
      <c r="G39" s="12"/>
      <c r="H39" s="12">
        <f t="shared" si="10"/>
        <v>0</v>
      </c>
      <c r="I39" s="12"/>
      <c r="J39" s="12">
        <f t="shared" si="11"/>
        <v>0</v>
      </c>
      <c r="K39" s="13"/>
      <c r="L39" s="14"/>
      <c r="M39" s="15">
        <f t="shared" si="16"/>
        <v>0</v>
      </c>
    </row>
    <row r="40" spans="1:13" x14ac:dyDescent="0.3">
      <c r="A40" s="9"/>
      <c r="B40" s="10"/>
      <c r="C40" s="10"/>
      <c r="D40" s="11"/>
      <c r="E40" s="11"/>
      <c r="F40" s="12"/>
      <c r="G40" s="12"/>
      <c r="H40" s="12">
        <f t="shared" si="10"/>
        <v>0</v>
      </c>
      <c r="I40" s="12"/>
      <c r="J40" s="12">
        <f t="shared" si="11"/>
        <v>0</v>
      </c>
      <c r="K40" s="13"/>
      <c r="L40" s="14"/>
      <c r="M40" s="15">
        <f t="shared" si="16"/>
        <v>0</v>
      </c>
    </row>
    <row r="41" spans="1:13" x14ac:dyDescent="0.3">
      <c r="A41" s="9"/>
      <c r="B41" s="10"/>
      <c r="C41" s="10"/>
      <c r="D41" s="11"/>
      <c r="E41" s="11"/>
      <c r="F41" s="16"/>
      <c r="G41" s="12"/>
      <c r="H41" s="16"/>
      <c r="I41" s="16"/>
      <c r="J41" s="12"/>
      <c r="K41" s="13"/>
      <c r="L41" s="14"/>
      <c r="M41" s="15"/>
    </row>
    <row r="42" spans="1:13" x14ac:dyDescent="0.3">
      <c r="A42" s="9"/>
      <c r="B42" s="10"/>
      <c r="C42" s="10"/>
      <c r="D42" s="11"/>
      <c r="E42" s="11"/>
      <c r="F42" s="12"/>
      <c r="G42" s="12"/>
      <c r="H42" s="12"/>
      <c r="I42" s="12"/>
      <c r="J42" s="12"/>
      <c r="K42" s="13"/>
      <c r="L42" s="14"/>
    </row>
    <row r="43" spans="1:13" x14ac:dyDescent="0.3">
      <c r="A43" s="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3" x14ac:dyDescent="0.3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13" x14ac:dyDescent="0.3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</row>
    <row r="46" spans="1:13" x14ac:dyDescent="0.3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</row>
    <row r="47" spans="1:13" x14ac:dyDescent="0.3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</row>
    <row r="48" spans="1:13" x14ac:dyDescent="0.3">
      <c r="G48" s="20"/>
    </row>
  </sheetData>
  <sortState xmlns:xlrd2="http://schemas.microsoft.com/office/spreadsheetml/2017/richdata2" ref="A2:M49">
    <sortCondition ref="B1:B49"/>
  </sortState>
  <pageMargins left="0.45" right="0.45" top="0.5" bottom="0.5" header="0.3" footer="0.3"/>
  <pageSetup scale="85" fitToHeight="0" orientation="landscape" r:id="rId1"/>
  <headerFooter>
    <oddHeader>&amp;L2022 APF Pillars of Strength&amp;CIron Empire Gym
Mamou, LA&amp;R12/04/2022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E7E0C-38A4-4B6B-9AED-E9E8B8F9C716}">
  <dimension ref="A1:N34"/>
  <sheetViews>
    <sheetView workbookViewId="0">
      <selection activeCell="G5" sqref="G5"/>
    </sheetView>
  </sheetViews>
  <sheetFormatPr defaultRowHeight="15.6" x14ac:dyDescent="0.3"/>
  <cols>
    <col min="1" max="1" width="17.8984375" customWidth="1"/>
    <col min="2" max="2" width="12.3984375" customWidth="1"/>
  </cols>
  <sheetData>
    <row r="1" spans="1:14" x14ac:dyDescent="0.3">
      <c r="A1" s="35" t="s">
        <v>13</v>
      </c>
      <c r="B1" s="10" t="s">
        <v>50</v>
      </c>
      <c r="C1" s="10">
        <v>60</v>
      </c>
      <c r="D1" s="11"/>
      <c r="E1" s="11">
        <v>57.4</v>
      </c>
      <c r="F1" s="33" t="s">
        <v>22</v>
      </c>
      <c r="G1" s="33" t="s">
        <v>22</v>
      </c>
      <c r="H1" s="16" t="s">
        <v>22</v>
      </c>
      <c r="I1" s="27">
        <v>300</v>
      </c>
      <c r="J1" s="12">
        <f>I1</f>
        <v>300</v>
      </c>
      <c r="K1" s="13">
        <v>1.0234000000000001</v>
      </c>
      <c r="L1" s="14">
        <v>1</v>
      </c>
      <c r="M1" s="15">
        <f>J1/2.2046*K1*L1</f>
        <v>139.2633584323687</v>
      </c>
    </row>
    <row r="2" spans="1:14" x14ac:dyDescent="0.3">
      <c r="A2" s="30" t="s">
        <v>25</v>
      </c>
      <c r="B2" s="10" t="s">
        <v>55</v>
      </c>
      <c r="C2" s="10" t="s">
        <v>26</v>
      </c>
      <c r="D2" s="11"/>
      <c r="E2" s="11">
        <v>126.6</v>
      </c>
      <c r="F2" s="33" t="s">
        <v>22</v>
      </c>
      <c r="G2" s="28">
        <v>0</v>
      </c>
      <c r="H2" s="16" t="s">
        <v>22</v>
      </c>
      <c r="I2" s="33" t="s">
        <v>22</v>
      </c>
      <c r="J2" s="12">
        <f>G2</f>
        <v>0</v>
      </c>
      <c r="K2" s="13">
        <v>0.54376000000000002</v>
      </c>
      <c r="L2" s="14">
        <v>1.45</v>
      </c>
      <c r="M2" s="15">
        <f>J2/2.2046*K2*L2</f>
        <v>0</v>
      </c>
    </row>
    <row r="3" spans="1:14" x14ac:dyDescent="0.3">
      <c r="A3" s="30" t="s">
        <v>18</v>
      </c>
      <c r="B3" s="10" t="s">
        <v>55</v>
      </c>
      <c r="C3" s="10">
        <v>75</v>
      </c>
      <c r="D3" s="11"/>
      <c r="E3" s="11">
        <v>107.4</v>
      </c>
      <c r="F3" s="26">
        <v>465</v>
      </c>
      <c r="G3" s="37">
        <v>315</v>
      </c>
      <c r="H3" s="17">
        <f>F3+G3</f>
        <v>780</v>
      </c>
      <c r="I3" s="29">
        <v>545</v>
      </c>
      <c r="J3" s="17">
        <f>F3+G3+I3</f>
        <v>1325</v>
      </c>
      <c r="K3" s="13">
        <v>0.56645000000000001</v>
      </c>
      <c r="L3" s="14">
        <v>1</v>
      </c>
      <c r="M3" s="15">
        <f>G3/2.2046*K3*L3</f>
        <v>80.936110859112773</v>
      </c>
    </row>
    <row r="4" spans="1:14" x14ac:dyDescent="0.3">
      <c r="A4" s="30" t="s">
        <v>15</v>
      </c>
      <c r="B4" s="10" t="s">
        <v>55</v>
      </c>
      <c r="C4" s="10">
        <v>75</v>
      </c>
      <c r="D4" s="11"/>
      <c r="E4" s="11">
        <v>91.6</v>
      </c>
      <c r="F4" s="33" t="s">
        <v>22</v>
      </c>
      <c r="G4" s="37">
        <v>325</v>
      </c>
      <c r="H4" s="16" t="s">
        <v>22</v>
      </c>
      <c r="I4" s="33" t="s">
        <v>22</v>
      </c>
      <c r="J4" s="12">
        <f>G4</f>
        <v>325</v>
      </c>
      <c r="K4" s="13">
        <v>0.60604999999999998</v>
      </c>
      <c r="L4" s="14">
        <v>1</v>
      </c>
      <c r="M4" s="15">
        <f>J4/2.2046*K4*L4</f>
        <v>89.343304907919787</v>
      </c>
    </row>
    <row r="5" spans="1:14" x14ac:dyDescent="0.3">
      <c r="A5" s="31" t="s">
        <v>44</v>
      </c>
      <c r="B5" s="10" t="s">
        <v>45</v>
      </c>
      <c r="C5" s="10">
        <v>75</v>
      </c>
      <c r="D5" s="11"/>
      <c r="E5" s="11">
        <v>80.2</v>
      </c>
      <c r="F5" s="26">
        <v>460</v>
      </c>
      <c r="G5" s="37">
        <v>305</v>
      </c>
      <c r="H5" s="17">
        <f t="shared" ref="H5:H33" si="0">F5+G5</f>
        <v>765</v>
      </c>
      <c r="I5" s="29">
        <v>480</v>
      </c>
      <c r="J5" s="17">
        <f>F5+G5+I5</f>
        <v>1245</v>
      </c>
      <c r="K5" s="13">
        <v>0.65669999999999995</v>
      </c>
      <c r="L5" s="14">
        <v>1</v>
      </c>
      <c r="M5" s="15">
        <f>G5/2.2046*K5*L5</f>
        <v>90.852535607366406</v>
      </c>
    </row>
    <row r="6" spans="1:14" x14ac:dyDescent="0.3">
      <c r="A6" s="30" t="s">
        <v>23</v>
      </c>
      <c r="B6" s="10" t="s">
        <v>56</v>
      </c>
      <c r="C6" s="10">
        <v>60</v>
      </c>
      <c r="D6" s="11"/>
      <c r="E6" s="11">
        <v>88.8</v>
      </c>
      <c r="F6" s="26">
        <v>470</v>
      </c>
      <c r="G6" s="37">
        <v>350</v>
      </c>
      <c r="H6" s="17">
        <f t="shared" si="0"/>
        <v>820</v>
      </c>
      <c r="I6" s="29">
        <v>550</v>
      </c>
      <c r="J6" s="17">
        <f>F6+G6+I6</f>
        <v>1370</v>
      </c>
      <c r="K6" s="13">
        <v>0.61645000000000005</v>
      </c>
      <c r="L6" s="14">
        <v>1</v>
      </c>
      <c r="M6" s="15">
        <f>G6/2.2046*K6*L6</f>
        <v>97.866959992742437</v>
      </c>
    </row>
    <row r="7" spans="1:14" x14ac:dyDescent="0.3">
      <c r="A7" s="36" t="s">
        <v>65</v>
      </c>
      <c r="B7" s="10" t="s">
        <v>59</v>
      </c>
      <c r="C7" s="10">
        <v>100</v>
      </c>
      <c r="D7" s="11"/>
      <c r="E7" s="11">
        <v>142.19999999999999</v>
      </c>
      <c r="F7" s="26">
        <v>650</v>
      </c>
      <c r="G7" s="38">
        <v>425</v>
      </c>
      <c r="H7" s="17">
        <f t="shared" si="0"/>
        <v>1075</v>
      </c>
      <c r="I7" s="27">
        <v>620</v>
      </c>
      <c r="J7" s="17">
        <f>F7+G7+I7</f>
        <v>1695</v>
      </c>
      <c r="K7" s="13">
        <v>0.52930999999999995</v>
      </c>
      <c r="L7" s="14">
        <v>1.113</v>
      </c>
      <c r="M7" s="15">
        <f>I7/2.2046*K7*L7</f>
        <v>165.67887988750792</v>
      </c>
      <c r="N7" s="1"/>
    </row>
    <row r="8" spans="1:14" x14ac:dyDescent="0.3">
      <c r="A8" s="36" t="s">
        <v>43</v>
      </c>
      <c r="B8" s="10" t="s">
        <v>48</v>
      </c>
      <c r="C8" s="10">
        <v>140</v>
      </c>
      <c r="D8" s="11"/>
      <c r="E8" s="11">
        <v>86</v>
      </c>
      <c r="F8" s="26">
        <v>520</v>
      </c>
      <c r="G8" s="38">
        <v>305</v>
      </c>
      <c r="H8" s="17">
        <f t="shared" si="0"/>
        <v>825</v>
      </c>
      <c r="I8" s="27">
        <v>595</v>
      </c>
      <c r="J8" s="17">
        <f>F8+G8+I8</f>
        <v>1420</v>
      </c>
      <c r="K8" s="13">
        <v>0.62809999999999999</v>
      </c>
      <c r="L8" s="14">
        <v>1</v>
      </c>
      <c r="M8" s="15">
        <f>I8/2.2046*K8*L8</f>
        <v>169.51805316157126</v>
      </c>
    </row>
    <row r="9" spans="1:14" x14ac:dyDescent="0.3">
      <c r="A9" s="31" t="s">
        <v>16</v>
      </c>
      <c r="B9" s="10" t="s">
        <v>54</v>
      </c>
      <c r="C9" s="10">
        <v>82.5</v>
      </c>
      <c r="D9" s="11"/>
      <c r="E9" s="11">
        <v>93.6</v>
      </c>
      <c r="F9" s="25">
        <v>220</v>
      </c>
      <c r="G9" s="37">
        <v>100</v>
      </c>
      <c r="H9" s="12">
        <f t="shared" si="0"/>
        <v>320</v>
      </c>
      <c r="I9" s="27">
        <v>240</v>
      </c>
      <c r="J9" s="12">
        <f>F9+G9+I9</f>
        <v>560</v>
      </c>
      <c r="K9" s="13">
        <v>0.73494999999999999</v>
      </c>
      <c r="L9" s="14">
        <v>1</v>
      </c>
      <c r="M9" s="15">
        <f t="shared" ref="M9:M33" si="1">J9/2.2046*K9*L9</f>
        <v>186.68783452780551</v>
      </c>
    </row>
    <row r="10" spans="1:14" x14ac:dyDescent="0.3">
      <c r="A10" s="34" t="s">
        <v>38</v>
      </c>
      <c r="B10" s="10" t="s">
        <v>54</v>
      </c>
      <c r="C10" s="10">
        <v>90</v>
      </c>
      <c r="D10" s="11"/>
      <c r="E10" s="11">
        <v>57.2</v>
      </c>
      <c r="F10" s="25">
        <v>135</v>
      </c>
      <c r="G10" s="37">
        <v>90</v>
      </c>
      <c r="H10" s="12">
        <f t="shared" si="0"/>
        <v>225</v>
      </c>
      <c r="I10" s="27">
        <v>235</v>
      </c>
      <c r="J10" s="12">
        <f>H10+I10</f>
        <v>460</v>
      </c>
      <c r="K10" s="13">
        <v>1.0263</v>
      </c>
      <c r="L10" s="14">
        <v>1</v>
      </c>
      <c r="M10" s="15">
        <f t="shared" si="1"/>
        <v>214.14224802685291</v>
      </c>
    </row>
    <row r="11" spans="1:14" x14ac:dyDescent="0.3">
      <c r="A11" s="34" t="s">
        <v>41</v>
      </c>
      <c r="B11" s="10" t="s">
        <v>54</v>
      </c>
      <c r="C11" s="10">
        <v>140</v>
      </c>
      <c r="D11" s="11"/>
      <c r="E11" s="11">
        <v>64.400000000000006</v>
      </c>
      <c r="F11" s="25">
        <v>225</v>
      </c>
      <c r="G11" s="37">
        <v>190</v>
      </c>
      <c r="H11" s="12">
        <f t="shared" si="0"/>
        <v>415</v>
      </c>
      <c r="I11" s="27">
        <v>290</v>
      </c>
      <c r="J11" s="12">
        <f t="shared" ref="J11:J33" si="2">F11+G11+I11</f>
        <v>705</v>
      </c>
      <c r="K11" s="13">
        <v>0.77969999999999995</v>
      </c>
      <c r="L11" s="14">
        <v>1</v>
      </c>
      <c r="M11" s="15">
        <f t="shared" si="1"/>
        <v>249.33706794883423</v>
      </c>
    </row>
    <row r="12" spans="1:14" x14ac:dyDescent="0.3">
      <c r="A12" s="30" t="s">
        <v>24</v>
      </c>
      <c r="B12" s="10" t="s">
        <v>57</v>
      </c>
      <c r="C12" s="10">
        <v>60</v>
      </c>
      <c r="D12" s="11"/>
      <c r="E12" s="11">
        <v>132.19999999999999</v>
      </c>
      <c r="F12" s="25">
        <v>425</v>
      </c>
      <c r="G12" s="37">
        <v>200</v>
      </c>
      <c r="H12" s="12">
        <f t="shared" si="0"/>
        <v>625</v>
      </c>
      <c r="I12" s="27">
        <v>460</v>
      </c>
      <c r="J12" s="12">
        <f t="shared" si="2"/>
        <v>1085</v>
      </c>
      <c r="K12" s="13">
        <v>0.53815000000000002</v>
      </c>
      <c r="L12" s="14">
        <v>1</v>
      </c>
      <c r="M12" s="15">
        <f t="shared" si="1"/>
        <v>264.85201397078833</v>
      </c>
    </row>
    <row r="13" spans="1:14" x14ac:dyDescent="0.3">
      <c r="A13" s="34" t="s">
        <v>63</v>
      </c>
      <c r="B13" s="19" t="s">
        <v>57</v>
      </c>
      <c r="C13" s="10" t="s">
        <v>64</v>
      </c>
      <c r="D13" s="11"/>
      <c r="E13" s="11">
        <v>67.400000000000006</v>
      </c>
      <c r="F13" s="25">
        <v>290</v>
      </c>
      <c r="G13" s="37">
        <v>215</v>
      </c>
      <c r="H13" s="12">
        <f t="shared" si="0"/>
        <v>505</v>
      </c>
      <c r="I13" s="27">
        <v>310</v>
      </c>
      <c r="J13" s="12">
        <f t="shared" si="2"/>
        <v>815</v>
      </c>
      <c r="K13" s="13">
        <v>0.74934999999999996</v>
      </c>
      <c r="L13" s="14">
        <v>1</v>
      </c>
      <c r="M13" s="15">
        <f t="shared" si="1"/>
        <v>277.02088814297377</v>
      </c>
    </row>
    <row r="14" spans="1:14" x14ac:dyDescent="0.3">
      <c r="A14" s="30" t="s">
        <v>27</v>
      </c>
      <c r="B14" s="10" t="s">
        <v>46</v>
      </c>
      <c r="C14" s="10">
        <v>67.5</v>
      </c>
      <c r="D14" s="11"/>
      <c r="E14" s="11">
        <v>73.900000000000006</v>
      </c>
      <c r="F14" s="25">
        <v>275</v>
      </c>
      <c r="G14" s="37">
        <v>160</v>
      </c>
      <c r="H14" s="12">
        <f t="shared" si="0"/>
        <v>435</v>
      </c>
      <c r="I14" s="29">
        <v>315</v>
      </c>
      <c r="J14" s="17">
        <f t="shared" si="2"/>
        <v>750</v>
      </c>
      <c r="K14" s="13">
        <v>0.84445000000000003</v>
      </c>
      <c r="L14" s="14">
        <v>1</v>
      </c>
      <c r="M14" s="18">
        <f t="shared" si="1"/>
        <v>287.28000544316433</v>
      </c>
    </row>
    <row r="15" spans="1:14" x14ac:dyDescent="0.3">
      <c r="A15" s="31" t="s">
        <v>31</v>
      </c>
      <c r="B15" s="10" t="s">
        <v>46</v>
      </c>
      <c r="C15" s="10">
        <v>90</v>
      </c>
      <c r="D15" s="11"/>
      <c r="E15" s="11">
        <v>59</v>
      </c>
      <c r="F15" s="25">
        <v>290</v>
      </c>
      <c r="G15" s="37">
        <v>150</v>
      </c>
      <c r="H15" s="12">
        <f t="shared" si="0"/>
        <v>440</v>
      </c>
      <c r="I15" s="27">
        <v>320</v>
      </c>
      <c r="J15" s="12">
        <f t="shared" si="2"/>
        <v>760</v>
      </c>
      <c r="K15" s="13">
        <v>0.84665000000000001</v>
      </c>
      <c r="L15" s="14">
        <v>1</v>
      </c>
      <c r="M15" s="15">
        <f t="shared" si="1"/>
        <v>291.86881974054251</v>
      </c>
    </row>
    <row r="16" spans="1:14" x14ac:dyDescent="0.3">
      <c r="A16" s="31" t="s">
        <v>34</v>
      </c>
      <c r="B16" s="10" t="s">
        <v>46</v>
      </c>
      <c r="C16" s="10">
        <v>100</v>
      </c>
      <c r="D16" s="11"/>
      <c r="E16" s="11">
        <v>70.3</v>
      </c>
      <c r="F16" s="25">
        <v>275</v>
      </c>
      <c r="G16" s="37">
        <v>140</v>
      </c>
      <c r="H16" s="12">
        <f t="shared" si="0"/>
        <v>415</v>
      </c>
      <c r="I16" s="27">
        <v>330</v>
      </c>
      <c r="J16" s="12">
        <f t="shared" si="2"/>
        <v>745</v>
      </c>
      <c r="K16" s="13">
        <v>0.87385000000000002</v>
      </c>
      <c r="L16" s="14">
        <v>1</v>
      </c>
      <c r="M16" s="15">
        <f t="shared" si="1"/>
        <v>295.29994103238681</v>
      </c>
      <c r="N16" s="2"/>
    </row>
    <row r="17" spans="1:14" x14ac:dyDescent="0.3">
      <c r="A17" s="31" t="s">
        <v>35</v>
      </c>
      <c r="B17" s="10" t="s">
        <v>46</v>
      </c>
      <c r="C17" s="10">
        <v>110</v>
      </c>
      <c r="D17" s="11"/>
      <c r="E17" s="11">
        <v>58.6</v>
      </c>
      <c r="F17" s="25">
        <v>175</v>
      </c>
      <c r="G17" s="37">
        <v>115</v>
      </c>
      <c r="H17" s="12">
        <f t="shared" si="0"/>
        <v>290</v>
      </c>
      <c r="I17" s="27">
        <v>260</v>
      </c>
      <c r="J17" s="12">
        <f t="shared" si="2"/>
        <v>550</v>
      </c>
      <c r="K17" s="13">
        <v>0.85235000000000005</v>
      </c>
      <c r="L17" s="14">
        <v>1.393</v>
      </c>
      <c r="M17" s="15">
        <f t="shared" si="1"/>
        <v>296.21153610632314</v>
      </c>
      <c r="N17" s="2"/>
    </row>
    <row r="18" spans="1:14" x14ac:dyDescent="0.3">
      <c r="A18" s="31" t="s">
        <v>62</v>
      </c>
      <c r="B18" s="10" t="s">
        <v>46</v>
      </c>
      <c r="C18" s="10">
        <v>110</v>
      </c>
      <c r="D18" s="11"/>
      <c r="E18" s="11">
        <v>97.6</v>
      </c>
      <c r="F18" s="25">
        <v>430</v>
      </c>
      <c r="G18" s="37">
        <v>220</v>
      </c>
      <c r="H18" s="12">
        <f t="shared" si="0"/>
        <v>650</v>
      </c>
      <c r="I18" s="27">
        <v>480</v>
      </c>
      <c r="J18" s="12">
        <f t="shared" si="2"/>
        <v>1130</v>
      </c>
      <c r="K18" s="13">
        <v>0.58745000000000003</v>
      </c>
      <c r="L18" s="14">
        <v>1</v>
      </c>
      <c r="M18" s="15">
        <f t="shared" si="1"/>
        <v>301.10609634400799</v>
      </c>
      <c r="N18" s="2"/>
    </row>
    <row r="19" spans="1:14" x14ac:dyDescent="0.3">
      <c r="A19" s="31" t="s">
        <v>36</v>
      </c>
      <c r="B19" s="10" t="s">
        <v>46</v>
      </c>
      <c r="C19" s="10">
        <v>100</v>
      </c>
      <c r="D19" s="11"/>
      <c r="E19" s="11">
        <v>59.8</v>
      </c>
      <c r="F19" s="25">
        <v>290</v>
      </c>
      <c r="G19" s="37">
        <v>170</v>
      </c>
      <c r="H19" s="12">
        <f t="shared" si="0"/>
        <v>460</v>
      </c>
      <c r="I19" s="27">
        <v>355</v>
      </c>
      <c r="J19" s="12">
        <f t="shared" si="2"/>
        <v>815</v>
      </c>
      <c r="K19" s="13">
        <v>0.83555000000000001</v>
      </c>
      <c r="L19" s="14">
        <v>1</v>
      </c>
      <c r="M19" s="15">
        <f t="shared" si="1"/>
        <v>308.88743989839429</v>
      </c>
    </row>
    <row r="20" spans="1:14" x14ac:dyDescent="0.3">
      <c r="A20" s="34" t="s">
        <v>47</v>
      </c>
      <c r="B20" s="10" t="s">
        <v>46</v>
      </c>
      <c r="C20" s="10">
        <v>90</v>
      </c>
      <c r="D20" s="11"/>
      <c r="E20" s="11">
        <v>87</v>
      </c>
      <c r="F20" s="25">
        <v>410</v>
      </c>
      <c r="G20" s="37">
        <v>265</v>
      </c>
      <c r="H20" s="12">
        <f t="shared" si="0"/>
        <v>675</v>
      </c>
      <c r="I20" s="27">
        <v>455</v>
      </c>
      <c r="J20" s="12">
        <f t="shared" si="2"/>
        <v>1130</v>
      </c>
      <c r="K20" s="13">
        <v>0.62385000000000002</v>
      </c>
      <c r="L20" s="14">
        <v>1</v>
      </c>
      <c r="M20" s="15">
        <f t="shared" si="1"/>
        <v>319.76344915177356</v>
      </c>
    </row>
    <row r="21" spans="1:14" x14ac:dyDescent="0.3">
      <c r="A21" s="34" t="s">
        <v>37</v>
      </c>
      <c r="B21" s="10" t="s">
        <v>46</v>
      </c>
      <c r="C21" s="10">
        <v>110</v>
      </c>
      <c r="D21" s="11"/>
      <c r="E21" s="11">
        <v>102.8</v>
      </c>
      <c r="F21" s="25">
        <v>470</v>
      </c>
      <c r="G21" s="37">
        <v>265</v>
      </c>
      <c r="H21" s="12">
        <f t="shared" si="0"/>
        <v>735</v>
      </c>
      <c r="I21" s="27">
        <v>510</v>
      </c>
      <c r="J21" s="12">
        <f t="shared" si="2"/>
        <v>1245</v>
      </c>
      <c r="K21" s="13">
        <v>0.57499999999999996</v>
      </c>
      <c r="L21" s="14">
        <v>1</v>
      </c>
      <c r="M21" s="15">
        <f t="shared" si="1"/>
        <v>324.71876984486977</v>
      </c>
    </row>
    <row r="22" spans="1:14" x14ac:dyDescent="0.3">
      <c r="A22" s="34" t="s">
        <v>40</v>
      </c>
      <c r="B22" s="10" t="s">
        <v>46</v>
      </c>
      <c r="C22" s="10">
        <v>110</v>
      </c>
      <c r="D22" s="11"/>
      <c r="E22" s="11">
        <v>95.6</v>
      </c>
      <c r="F22" s="25">
        <v>450</v>
      </c>
      <c r="G22" s="37">
        <v>295</v>
      </c>
      <c r="H22" s="12">
        <f t="shared" si="0"/>
        <v>745</v>
      </c>
      <c r="I22" s="27">
        <v>485</v>
      </c>
      <c r="J22" s="12">
        <f t="shared" si="2"/>
        <v>1230</v>
      </c>
      <c r="K22" s="13">
        <v>0.59314999999999996</v>
      </c>
      <c r="L22" s="14">
        <v>1</v>
      </c>
      <c r="M22" s="15">
        <f t="shared" si="1"/>
        <v>330.9328222806858</v>
      </c>
    </row>
    <row r="23" spans="1:14" x14ac:dyDescent="0.3">
      <c r="A23" s="34" t="s">
        <v>53</v>
      </c>
      <c r="B23" s="10" t="s">
        <v>46</v>
      </c>
      <c r="C23" s="10">
        <v>100</v>
      </c>
      <c r="D23" s="11"/>
      <c r="E23" s="11">
        <v>88</v>
      </c>
      <c r="F23" s="25">
        <v>150</v>
      </c>
      <c r="G23" s="37">
        <v>190</v>
      </c>
      <c r="H23" s="12">
        <f t="shared" si="0"/>
        <v>340</v>
      </c>
      <c r="I23" s="27">
        <v>265</v>
      </c>
      <c r="J23" s="12">
        <f t="shared" si="2"/>
        <v>605</v>
      </c>
      <c r="K23" s="13">
        <v>0.61970000000000003</v>
      </c>
      <c r="L23" s="14">
        <v>1.9610000000000001</v>
      </c>
      <c r="M23" s="15">
        <f t="shared" si="1"/>
        <v>333.4914172639028</v>
      </c>
    </row>
    <row r="24" spans="1:14" x14ac:dyDescent="0.3">
      <c r="A24" s="30" t="s">
        <v>28</v>
      </c>
      <c r="B24" s="10" t="s">
        <v>61</v>
      </c>
      <c r="C24" s="10">
        <v>67.5</v>
      </c>
      <c r="D24" s="11"/>
      <c r="E24" s="11">
        <v>103.8</v>
      </c>
      <c r="F24" s="26">
        <v>475</v>
      </c>
      <c r="G24" s="37">
        <v>315</v>
      </c>
      <c r="H24" s="12">
        <f t="shared" si="0"/>
        <v>790</v>
      </c>
      <c r="I24" s="29">
        <v>495</v>
      </c>
      <c r="J24" s="12">
        <f t="shared" si="2"/>
        <v>1285</v>
      </c>
      <c r="K24" s="13">
        <v>0.57294999999999996</v>
      </c>
      <c r="L24" s="14">
        <v>1</v>
      </c>
      <c r="M24" s="15">
        <f t="shared" si="1"/>
        <v>333.95661344461575</v>
      </c>
    </row>
    <row r="25" spans="1:14" x14ac:dyDescent="0.3">
      <c r="A25" s="34" t="s">
        <v>51</v>
      </c>
      <c r="B25" s="10" t="s">
        <v>52</v>
      </c>
      <c r="C25" s="10">
        <v>110</v>
      </c>
      <c r="D25" s="11"/>
      <c r="E25" s="11">
        <v>73.3</v>
      </c>
      <c r="F25" s="25">
        <v>365</v>
      </c>
      <c r="G25" s="37">
        <v>220</v>
      </c>
      <c r="H25" s="12">
        <f t="shared" si="0"/>
        <v>585</v>
      </c>
      <c r="I25" s="27">
        <v>360</v>
      </c>
      <c r="J25" s="12">
        <f t="shared" si="2"/>
        <v>945</v>
      </c>
      <c r="K25" s="13">
        <v>0.84909999999999997</v>
      </c>
      <c r="L25" s="14">
        <v>1</v>
      </c>
      <c r="M25" s="15">
        <f t="shared" si="1"/>
        <v>363.96602558287213</v>
      </c>
    </row>
    <row r="26" spans="1:14" x14ac:dyDescent="0.3">
      <c r="A26" s="30" t="s">
        <v>14</v>
      </c>
      <c r="B26" s="10" t="s">
        <v>60</v>
      </c>
      <c r="C26" s="10">
        <v>60</v>
      </c>
      <c r="D26" s="11"/>
      <c r="E26" s="11">
        <v>88</v>
      </c>
      <c r="F26" s="25">
        <v>175</v>
      </c>
      <c r="G26" s="37">
        <v>245</v>
      </c>
      <c r="H26" s="12">
        <f t="shared" si="0"/>
        <v>420</v>
      </c>
      <c r="I26" s="27">
        <v>275</v>
      </c>
      <c r="J26" s="12">
        <f t="shared" si="2"/>
        <v>695</v>
      </c>
      <c r="K26" s="13">
        <v>0.61970000000000003</v>
      </c>
      <c r="L26" s="14">
        <v>1.9610000000000001</v>
      </c>
      <c r="M26" s="15">
        <f t="shared" si="1"/>
        <v>383.1017107411775</v>
      </c>
    </row>
    <row r="27" spans="1:14" x14ac:dyDescent="0.3">
      <c r="A27" s="30" t="s">
        <v>12</v>
      </c>
      <c r="B27" s="10" t="s">
        <v>20</v>
      </c>
      <c r="C27" s="10">
        <v>90</v>
      </c>
      <c r="D27" s="11"/>
      <c r="E27" s="11">
        <v>74.2</v>
      </c>
      <c r="F27" s="25">
        <v>430</v>
      </c>
      <c r="G27" s="37">
        <v>280</v>
      </c>
      <c r="H27" s="12">
        <f t="shared" si="0"/>
        <v>710</v>
      </c>
      <c r="I27" s="27">
        <v>510</v>
      </c>
      <c r="J27" s="12">
        <f t="shared" si="2"/>
        <v>1220</v>
      </c>
      <c r="K27" s="13">
        <v>0.69399999999999995</v>
      </c>
      <c r="L27" s="14">
        <v>1</v>
      </c>
      <c r="M27" s="15">
        <f t="shared" si="1"/>
        <v>384.05152862197218</v>
      </c>
    </row>
    <row r="28" spans="1:14" x14ac:dyDescent="0.3">
      <c r="A28" s="34" t="s">
        <v>12</v>
      </c>
      <c r="B28" s="19" t="s">
        <v>42</v>
      </c>
      <c r="C28" s="10">
        <v>90</v>
      </c>
      <c r="D28" s="11"/>
      <c r="E28" s="11">
        <v>100.4</v>
      </c>
      <c r="F28" s="25">
        <v>585</v>
      </c>
      <c r="G28" s="37">
        <v>300</v>
      </c>
      <c r="H28" s="12">
        <f t="shared" si="0"/>
        <v>885</v>
      </c>
      <c r="I28" s="27">
        <v>575</v>
      </c>
      <c r="J28" s="12">
        <f t="shared" si="2"/>
        <v>1460</v>
      </c>
      <c r="K28" s="13">
        <v>0.58035000000000003</v>
      </c>
      <c r="L28" s="14">
        <v>1</v>
      </c>
      <c r="M28" s="15">
        <f t="shared" si="1"/>
        <v>384.33774834437082</v>
      </c>
    </row>
    <row r="29" spans="1:14" x14ac:dyDescent="0.3">
      <c r="A29" s="31" t="s">
        <v>32</v>
      </c>
      <c r="B29" s="10" t="s">
        <v>58</v>
      </c>
      <c r="C29" s="10">
        <v>75</v>
      </c>
      <c r="D29" s="11"/>
      <c r="E29" s="11">
        <v>72.2</v>
      </c>
      <c r="F29" s="25">
        <v>485</v>
      </c>
      <c r="G29" s="37">
        <v>235</v>
      </c>
      <c r="H29" s="12">
        <f t="shared" si="0"/>
        <v>720</v>
      </c>
      <c r="I29" s="27">
        <v>520</v>
      </c>
      <c r="J29" s="12">
        <f t="shared" si="2"/>
        <v>1240</v>
      </c>
      <c r="K29" s="13">
        <v>0.70865</v>
      </c>
      <c r="L29" s="14">
        <v>1</v>
      </c>
      <c r="M29" s="15">
        <f t="shared" si="1"/>
        <v>398.58749886600737</v>
      </c>
    </row>
    <row r="30" spans="1:14" x14ac:dyDescent="0.3">
      <c r="A30" s="31" t="s">
        <v>33</v>
      </c>
      <c r="B30" s="10" t="s">
        <v>58</v>
      </c>
      <c r="C30" s="10">
        <v>140</v>
      </c>
      <c r="D30" s="11"/>
      <c r="E30" s="11">
        <v>128</v>
      </c>
      <c r="F30" s="25">
        <v>585</v>
      </c>
      <c r="G30" s="37">
        <v>440</v>
      </c>
      <c r="H30" s="12">
        <f t="shared" si="0"/>
        <v>1025</v>
      </c>
      <c r="I30" s="27">
        <v>620</v>
      </c>
      <c r="J30" s="12">
        <f t="shared" si="2"/>
        <v>1645</v>
      </c>
      <c r="K30" s="13">
        <v>0.54232000000000002</v>
      </c>
      <c r="L30" s="14">
        <v>1</v>
      </c>
      <c r="M30" s="15">
        <f t="shared" si="1"/>
        <v>404.66134446158031</v>
      </c>
    </row>
    <row r="31" spans="1:14" x14ac:dyDescent="0.3">
      <c r="A31" s="34" t="s">
        <v>39</v>
      </c>
      <c r="B31" s="10" t="s">
        <v>49</v>
      </c>
      <c r="C31" s="10">
        <v>90</v>
      </c>
      <c r="D31" s="11"/>
      <c r="E31" s="11">
        <v>91.6</v>
      </c>
      <c r="F31" s="25">
        <v>640</v>
      </c>
      <c r="G31" s="37">
        <v>405</v>
      </c>
      <c r="H31" s="12">
        <f t="shared" si="0"/>
        <v>1045</v>
      </c>
      <c r="I31" s="27">
        <v>585</v>
      </c>
      <c r="J31" s="12">
        <f t="shared" si="2"/>
        <v>1630</v>
      </c>
      <c r="K31" s="13">
        <v>0.60604999999999998</v>
      </c>
      <c r="L31" s="14">
        <v>1</v>
      </c>
      <c r="M31" s="15">
        <f t="shared" si="1"/>
        <v>448.0910369227978</v>
      </c>
    </row>
    <row r="32" spans="1:14" x14ac:dyDescent="0.3">
      <c r="A32" s="30" t="s">
        <v>29</v>
      </c>
      <c r="B32" s="10" t="s">
        <v>21</v>
      </c>
      <c r="C32" s="10">
        <v>60</v>
      </c>
      <c r="D32" s="11"/>
      <c r="E32" s="11">
        <v>88</v>
      </c>
      <c r="F32" s="25">
        <v>595</v>
      </c>
      <c r="G32" s="37">
        <v>490</v>
      </c>
      <c r="H32" s="12">
        <f t="shared" si="0"/>
        <v>1085</v>
      </c>
      <c r="I32" s="27">
        <v>545</v>
      </c>
      <c r="J32" s="12">
        <f t="shared" si="2"/>
        <v>1630</v>
      </c>
      <c r="K32" s="13">
        <v>0.61970000000000003</v>
      </c>
      <c r="L32" s="14">
        <v>1</v>
      </c>
      <c r="M32" s="15">
        <f t="shared" si="1"/>
        <v>458.18334391726393</v>
      </c>
    </row>
    <row r="33" spans="1:13" x14ac:dyDescent="0.3">
      <c r="A33" s="31" t="s">
        <v>17</v>
      </c>
      <c r="B33" s="10" t="s">
        <v>19</v>
      </c>
      <c r="C33" s="10">
        <v>75</v>
      </c>
      <c r="D33" s="11"/>
      <c r="E33" s="11">
        <v>101.8</v>
      </c>
      <c r="F33" s="25">
        <v>800</v>
      </c>
      <c r="G33" s="37">
        <v>580</v>
      </c>
      <c r="H33" s="12">
        <f t="shared" si="0"/>
        <v>1380</v>
      </c>
      <c r="I33" s="27">
        <v>730</v>
      </c>
      <c r="J33" s="12">
        <f t="shared" si="2"/>
        <v>2110</v>
      </c>
      <c r="K33" s="13">
        <v>0.57720000000000005</v>
      </c>
      <c r="L33" s="14">
        <v>1</v>
      </c>
      <c r="M33" s="15">
        <f t="shared" si="1"/>
        <v>552.43218724485166</v>
      </c>
    </row>
    <row r="34" spans="1:13" x14ac:dyDescent="0.3">
      <c r="A34" s="9"/>
      <c r="B34" s="10"/>
      <c r="C34" s="10"/>
      <c r="D34" s="11"/>
      <c r="E34" s="11"/>
      <c r="F34" s="33"/>
      <c r="G34" s="32"/>
      <c r="H34" s="16"/>
      <c r="I34" s="33"/>
      <c r="J34" s="12"/>
      <c r="K34" s="13"/>
      <c r="L34" s="14"/>
      <c r="M34" s="15"/>
    </row>
  </sheetData>
  <sortState xmlns:xlrd2="http://schemas.microsoft.com/office/spreadsheetml/2017/richdata2" ref="E2:M35">
    <sortCondition ref="M1:M3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09591-C12B-4478-BF6E-AAC8AFDF8BDA}">
  <dimension ref="A1:N10"/>
  <sheetViews>
    <sheetView workbookViewId="0">
      <selection activeCell="E7" sqref="E7"/>
    </sheetView>
  </sheetViews>
  <sheetFormatPr defaultRowHeight="15.6" x14ac:dyDescent="0.3"/>
  <cols>
    <col min="1" max="1" width="16.59765625" customWidth="1"/>
  </cols>
  <sheetData>
    <row r="1" spans="1:14" x14ac:dyDescent="0.3">
      <c r="A1" s="30" t="s">
        <v>27</v>
      </c>
      <c r="B1" s="10" t="s">
        <v>46</v>
      </c>
      <c r="C1" s="10">
        <v>67.5</v>
      </c>
      <c r="D1" s="11"/>
      <c r="E1" s="11">
        <v>64.400000000000006</v>
      </c>
      <c r="F1" s="25">
        <v>225</v>
      </c>
      <c r="G1" s="37">
        <v>190</v>
      </c>
      <c r="H1" s="12">
        <f t="shared" ref="H1:H10" si="0">F1+G1</f>
        <v>415</v>
      </c>
      <c r="I1" s="27">
        <v>290</v>
      </c>
      <c r="J1" s="12">
        <f t="shared" ref="J1:J10" si="1">F1+G1+I1</f>
        <v>705</v>
      </c>
      <c r="K1" s="13">
        <v>0.77969999999999995</v>
      </c>
      <c r="L1" s="14">
        <v>1</v>
      </c>
      <c r="M1" s="15">
        <f t="shared" ref="M1:M6" si="2">J1/2.2046*K1*L1</f>
        <v>249.33706794883423</v>
      </c>
    </row>
    <row r="2" spans="1:14" x14ac:dyDescent="0.3">
      <c r="A2" s="31" t="s">
        <v>31</v>
      </c>
      <c r="B2" s="10" t="s">
        <v>46</v>
      </c>
      <c r="C2" s="10">
        <v>90</v>
      </c>
      <c r="D2" s="11"/>
      <c r="E2" s="11">
        <v>87</v>
      </c>
      <c r="F2" s="25">
        <v>410</v>
      </c>
      <c r="G2" s="37">
        <v>265</v>
      </c>
      <c r="H2" s="12">
        <f t="shared" si="0"/>
        <v>675</v>
      </c>
      <c r="I2" s="27">
        <v>455</v>
      </c>
      <c r="J2" s="12">
        <f t="shared" si="1"/>
        <v>1130</v>
      </c>
      <c r="K2" s="13">
        <v>0.62385000000000002</v>
      </c>
      <c r="L2" s="14">
        <v>1</v>
      </c>
      <c r="M2" s="15">
        <f t="shared" si="2"/>
        <v>319.76344915177356</v>
      </c>
    </row>
    <row r="3" spans="1:14" x14ac:dyDescent="0.3">
      <c r="A3" s="34" t="s">
        <v>47</v>
      </c>
      <c r="B3" s="10" t="s">
        <v>46</v>
      </c>
      <c r="C3" s="10">
        <v>90</v>
      </c>
      <c r="D3" s="11"/>
      <c r="E3" s="11">
        <v>88.8</v>
      </c>
      <c r="F3" s="25">
        <v>430</v>
      </c>
      <c r="G3" s="37">
        <v>220</v>
      </c>
      <c r="H3" s="12">
        <f t="shared" si="0"/>
        <v>650</v>
      </c>
      <c r="I3" s="27">
        <v>480</v>
      </c>
      <c r="J3" s="12">
        <f t="shared" si="1"/>
        <v>1130</v>
      </c>
      <c r="K3" s="13">
        <v>0.58745000000000003</v>
      </c>
      <c r="L3" s="14">
        <v>1</v>
      </c>
      <c r="M3" s="15">
        <f t="shared" si="2"/>
        <v>301.10609634400799</v>
      </c>
      <c r="N3" s="2"/>
    </row>
    <row r="4" spans="1:14" x14ac:dyDescent="0.3">
      <c r="A4" s="31" t="s">
        <v>34</v>
      </c>
      <c r="B4" s="10" t="s">
        <v>46</v>
      </c>
      <c r="C4" s="10">
        <v>100</v>
      </c>
      <c r="D4" s="11"/>
      <c r="E4" s="11">
        <v>102.8</v>
      </c>
      <c r="F4" s="25">
        <v>470</v>
      </c>
      <c r="G4" s="37">
        <v>265</v>
      </c>
      <c r="H4" s="12">
        <f t="shared" si="0"/>
        <v>735</v>
      </c>
      <c r="I4" s="27">
        <v>510</v>
      </c>
      <c r="J4" s="12">
        <f t="shared" si="1"/>
        <v>1245</v>
      </c>
      <c r="K4" s="13">
        <v>0.57499999999999996</v>
      </c>
      <c r="L4" s="14">
        <v>1</v>
      </c>
      <c r="M4" s="15">
        <f t="shared" si="2"/>
        <v>324.71876984486977</v>
      </c>
      <c r="N4" s="2"/>
    </row>
    <row r="5" spans="1:14" x14ac:dyDescent="0.3">
      <c r="A5" s="31" t="s">
        <v>36</v>
      </c>
      <c r="B5" s="10" t="s">
        <v>46</v>
      </c>
      <c r="C5" s="10">
        <v>100</v>
      </c>
      <c r="D5" s="11"/>
      <c r="E5" s="11">
        <v>103.8</v>
      </c>
      <c r="F5" s="26">
        <v>475</v>
      </c>
      <c r="G5" s="37">
        <v>315</v>
      </c>
      <c r="H5" s="12">
        <f t="shared" si="0"/>
        <v>790</v>
      </c>
      <c r="I5" s="29">
        <v>495</v>
      </c>
      <c r="J5" s="12">
        <f t="shared" si="1"/>
        <v>1285</v>
      </c>
      <c r="K5" s="13">
        <v>0.57294999999999996</v>
      </c>
      <c r="L5" s="14">
        <v>1</v>
      </c>
      <c r="M5" s="15">
        <f t="shared" si="2"/>
        <v>333.95661344461575</v>
      </c>
      <c r="N5" s="2"/>
    </row>
    <row r="6" spans="1:14" x14ac:dyDescent="0.3">
      <c r="A6" s="34" t="s">
        <v>53</v>
      </c>
      <c r="B6" s="10" t="s">
        <v>46</v>
      </c>
      <c r="C6" s="10">
        <v>100</v>
      </c>
      <c r="D6" s="11"/>
      <c r="E6" s="11">
        <v>95.6</v>
      </c>
      <c r="F6" s="25">
        <v>450</v>
      </c>
      <c r="G6" s="37">
        <v>295</v>
      </c>
      <c r="H6" s="12">
        <f t="shared" si="0"/>
        <v>745</v>
      </c>
      <c r="I6" s="27">
        <v>485</v>
      </c>
      <c r="J6" s="12">
        <f t="shared" si="1"/>
        <v>1230</v>
      </c>
      <c r="K6" s="13">
        <v>0.59314999999999996</v>
      </c>
      <c r="L6" s="14">
        <v>1</v>
      </c>
      <c r="M6" s="15">
        <f t="shared" si="2"/>
        <v>330.9328222806858</v>
      </c>
    </row>
    <row r="7" spans="1:14" x14ac:dyDescent="0.3">
      <c r="A7" s="31" t="s">
        <v>35</v>
      </c>
      <c r="B7" s="10" t="s">
        <v>46</v>
      </c>
      <c r="C7" s="10">
        <v>110</v>
      </c>
      <c r="D7" s="11"/>
      <c r="E7" s="11">
        <v>102.8</v>
      </c>
      <c r="F7" s="26">
        <v>470</v>
      </c>
      <c r="G7" s="37">
        <v>350</v>
      </c>
      <c r="H7" s="17">
        <f t="shared" si="0"/>
        <v>820</v>
      </c>
      <c r="I7" s="29">
        <v>550</v>
      </c>
      <c r="J7" s="17">
        <f t="shared" si="1"/>
        <v>1370</v>
      </c>
      <c r="K7" s="13">
        <v>0.61645000000000005</v>
      </c>
      <c r="L7" s="14">
        <v>1</v>
      </c>
      <c r="M7" s="15">
        <f>G7/2.2046*K7*L7</f>
        <v>97.866959992742437</v>
      </c>
    </row>
    <row r="8" spans="1:14" x14ac:dyDescent="0.3">
      <c r="A8" s="31" t="s">
        <v>62</v>
      </c>
      <c r="B8" s="10" t="s">
        <v>46</v>
      </c>
      <c r="C8" s="10">
        <v>110</v>
      </c>
      <c r="D8" s="11"/>
      <c r="E8" s="11">
        <v>107.4</v>
      </c>
      <c r="F8" s="26">
        <v>465</v>
      </c>
      <c r="G8" s="37">
        <v>315</v>
      </c>
      <c r="H8" s="17">
        <f t="shared" si="0"/>
        <v>780</v>
      </c>
      <c r="I8" s="29">
        <v>545</v>
      </c>
      <c r="J8" s="17">
        <f t="shared" si="1"/>
        <v>1325</v>
      </c>
      <c r="K8" s="13">
        <v>0.56645000000000001</v>
      </c>
      <c r="L8" s="14">
        <v>1</v>
      </c>
      <c r="M8" s="15">
        <f>G8/2.2046*K8*L8</f>
        <v>80.936110859112773</v>
      </c>
    </row>
    <row r="9" spans="1:14" x14ac:dyDescent="0.3">
      <c r="A9" s="34" t="s">
        <v>37</v>
      </c>
      <c r="B9" s="10" t="s">
        <v>46</v>
      </c>
      <c r="C9" s="10">
        <v>110</v>
      </c>
      <c r="D9" s="11"/>
      <c r="E9" s="11">
        <v>100.4</v>
      </c>
      <c r="F9" s="25">
        <v>585</v>
      </c>
      <c r="G9" s="37">
        <v>300</v>
      </c>
      <c r="H9" s="12">
        <f t="shared" si="0"/>
        <v>885</v>
      </c>
      <c r="I9" s="27">
        <v>575</v>
      </c>
      <c r="J9" s="12">
        <f t="shared" si="1"/>
        <v>1460</v>
      </c>
      <c r="K9" s="13">
        <v>0.58035000000000003</v>
      </c>
      <c r="L9" s="14">
        <v>1</v>
      </c>
      <c r="M9" s="15">
        <f>J9/2.2046*K9*L9</f>
        <v>384.33774834437082</v>
      </c>
    </row>
    <row r="10" spans="1:14" x14ac:dyDescent="0.3">
      <c r="A10" s="34" t="s">
        <v>40</v>
      </c>
      <c r="B10" s="10" t="s">
        <v>46</v>
      </c>
      <c r="C10" s="10">
        <v>110</v>
      </c>
      <c r="D10" s="11"/>
      <c r="E10" s="11">
        <v>91.6</v>
      </c>
      <c r="F10" s="25">
        <v>640</v>
      </c>
      <c r="G10" s="37">
        <v>405</v>
      </c>
      <c r="H10" s="12">
        <f t="shared" si="0"/>
        <v>1045</v>
      </c>
      <c r="I10" s="27">
        <v>585</v>
      </c>
      <c r="J10" s="12">
        <f t="shared" si="1"/>
        <v>1630</v>
      </c>
      <c r="K10" s="13">
        <v>0.60604999999999998</v>
      </c>
      <c r="L10" s="14">
        <v>1</v>
      </c>
      <c r="M10" s="15">
        <f>J10/2.2046*K10*L10</f>
        <v>448.0910369227978</v>
      </c>
    </row>
  </sheetData>
  <sortState xmlns:xlrd2="http://schemas.microsoft.com/office/spreadsheetml/2017/richdata2" ref="A2:C10">
    <sortCondition ref="C1:C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Ewing</dc:creator>
  <cp:lastModifiedBy>Charlene Stevens</cp:lastModifiedBy>
  <cp:lastPrinted>2022-12-04T17:39:10Z</cp:lastPrinted>
  <dcterms:created xsi:type="dcterms:W3CDTF">2021-12-04T04:00:47Z</dcterms:created>
  <dcterms:modified xsi:type="dcterms:W3CDTF">2026-05-07T23:40:21Z</dcterms:modified>
</cp:coreProperties>
</file>