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1"/>
  </bookViews>
  <sheets>
    <sheet name="Women, Men Teenage &amp; Junior" sheetId="1" r:id="rId1"/>
    <sheet name="Master &amp; Submaster" sheetId="2" r:id="rId2"/>
    <sheet name="OUT" sheetId="3" r:id="rId3"/>
  </sheets>
  <definedNames>
    <definedName name="_xlnm.Print_Area" localSheetId="0">'Women, Men Teenage &amp; Junior'!$B$1:$BC$89</definedName>
    <definedName name="_xlnm.Print_Titles" localSheetId="0">'Women, Men Teenage &amp; Junior'!$B:$J,'Women, Men Teenage &amp; Junior'!$1:$1</definedName>
    <definedName name="Z_6FB3CCCC_B7B8_4A43_9951_24B5FAF2CEAA_.wvu.PrintArea" localSheetId="0" hidden="1">'Women, Men Teenage &amp; Junior'!$B$1:$BC$89</definedName>
    <definedName name="Z_6FB3CCCC_B7B8_4A43_9951_24B5FAF2CEAA_.wvu.PrintTitles" localSheetId="0" hidden="1">'Women, Men Teenage &amp; Junior'!$B:$J,'Women, Men Teenage &amp; Junior'!$1:$1</definedName>
  </definedNames>
  <calcPr fullCalcOnLoad="1"/>
</workbook>
</file>

<file path=xl/sharedStrings.xml><?xml version="1.0" encoding="utf-8"?>
<sst xmlns="http://schemas.openxmlformats.org/spreadsheetml/2006/main" count="382" uniqueCount="181">
  <si>
    <t>Date of Birth</t>
  </si>
  <si>
    <t>Glossbrenner Coefficients</t>
  </si>
  <si>
    <t>Lifter</t>
  </si>
  <si>
    <t>Age</t>
  </si>
  <si>
    <t>Flight</t>
  </si>
  <si>
    <t>Body Wt in Kilos</t>
  </si>
  <si>
    <t>Weight Class in lbs</t>
  </si>
  <si>
    <t>Squat 1</t>
  </si>
  <si>
    <t>Miss</t>
  </si>
  <si>
    <t>Lift Score</t>
  </si>
  <si>
    <t>Squat 2</t>
  </si>
  <si>
    <t>Squat 3</t>
  </si>
  <si>
    <t>Squat 4</t>
  </si>
  <si>
    <t>Best Squat</t>
  </si>
  <si>
    <t>Bench 1</t>
  </si>
  <si>
    <t>Bench 2</t>
  </si>
  <si>
    <t>Bench 3</t>
  </si>
  <si>
    <t>Bench 4</t>
  </si>
  <si>
    <t>Best Bench</t>
  </si>
  <si>
    <t>Sub-Total</t>
  </si>
  <si>
    <t>Dead 1</t>
  </si>
  <si>
    <t>Dead 2</t>
  </si>
  <si>
    <t>Dead 3</t>
  </si>
  <si>
    <t>Dead 4</t>
  </si>
  <si>
    <t xml:space="preserve">Best Dead </t>
  </si>
  <si>
    <t>Total in Kilos</t>
  </si>
  <si>
    <t>Total By Coefficient</t>
  </si>
  <si>
    <t>Total in Pounds</t>
  </si>
  <si>
    <t>Place</t>
  </si>
  <si>
    <t>Notes</t>
  </si>
  <si>
    <t>Masters Age Multiplier</t>
  </si>
  <si>
    <t>Division</t>
  </si>
  <si>
    <t>M 45-49</t>
  </si>
  <si>
    <t>M 55-59</t>
  </si>
  <si>
    <t>Brittany Myers</t>
  </si>
  <si>
    <t>T 18-19</t>
  </si>
  <si>
    <t>Maegan Fontenot</t>
  </si>
  <si>
    <t>Whitney Dycus</t>
  </si>
  <si>
    <t>Bethani Duncan</t>
  </si>
  <si>
    <t>Lee Denmon</t>
  </si>
  <si>
    <t>Sarah Simmons</t>
  </si>
  <si>
    <t>Heather Desoto</t>
  </si>
  <si>
    <t>Amanda Harris</t>
  </si>
  <si>
    <t>Dorothy Rawe</t>
  </si>
  <si>
    <t>Emily Moreno</t>
  </si>
  <si>
    <t>T 13-15</t>
  </si>
  <si>
    <t>T 16-17</t>
  </si>
  <si>
    <t>M 40-44</t>
  </si>
  <si>
    <t>T 16-17 BO</t>
  </si>
  <si>
    <t>M 65-59 BO</t>
  </si>
  <si>
    <t>Colt Havard</t>
  </si>
  <si>
    <t>Chris Sonnier</t>
  </si>
  <si>
    <t>Sidney Aulds</t>
  </si>
  <si>
    <t>Austin Goudeau</t>
  </si>
  <si>
    <t>Chris Hill</t>
  </si>
  <si>
    <t>Robert Johnson</t>
  </si>
  <si>
    <t>Isaiah Terry</t>
  </si>
  <si>
    <t>Michael Askew</t>
  </si>
  <si>
    <t>Kaleb Simpson</t>
  </si>
  <si>
    <t>Brandon Gary</t>
  </si>
  <si>
    <t>Brad Bell</t>
  </si>
  <si>
    <t>Alex Frank</t>
  </si>
  <si>
    <t>Jordan Dunn</t>
  </si>
  <si>
    <t>Zack Romine</t>
  </si>
  <si>
    <t>Cody Burtschell</t>
  </si>
  <si>
    <t xml:space="preserve">Blake Carter </t>
  </si>
  <si>
    <t>Eric Lieux</t>
  </si>
  <si>
    <t>Nathan Bird</t>
  </si>
  <si>
    <t>Robert Blackmon</t>
  </si>
  <si>
    <t>Derek Jones</t>
  </si>
  <si>
    <t>J 20-23</t>
  </si>
  <si>
    <t>Lathan Gould</t>
  </si>
  <si>
    <t>Jesse Burttschell</t>
  </si>
  <si>
    <t>Louis Palmer</t>
  </si>
  <si>
    <t>Scott Dobbins</t>
  </si>
  <si>
    <t>Collin Strother</t>
  </si>
  <si>
    <t>Matt Smith</t>
  </si>
  <si>
    <t>Alex Burton</t>
  </si>
  <si>
    <t>Conrad Cable</t>
  </si>
  <si>
    <t>90+</t>
  </si>
  <si>
    <t>Debbie Damminga</t>
  </si>
  <si>
    <t>Chris Carolan</t>
  </si>
  <si>
    <t>T 13-15 BO</t>
  </si>
  <si>
    <t>Joey Manda</t>
  </si>
  <si>
    <t>Trent Myers</t>
  </si>
  <si>
    <t>Steve Hill</t>
  </si>
  <si>
    <t>Justin Lummus</t>
  </si>
  <si>
    <t>140+</t>
  </si>
  <si>
    <t>Robert Westberry</t>
  </si>
  <si>
    <t>Daniel Jenkins</t>
  </si>
  <si>
    <t>Lorenzo Barnes</t>
  </si>
  <si>
    <t>M 55-59 BO</t>
  </si>
  <si>
    <t>pass</t>
  </si>
  <si>
    <t>Pass</t>
  </si>
  <si>
    <t>BL Women</t>
  </si>
  <si>
    <t>BL Teen/Jr</t>
  </si>
  <si>
    <t>WOMEN</t>
  </si>
  <si>
    <t>Stewart Siemantel</t>
  </si>
  <si>
    <t>S 33-39</t>
  </si>
  <si>
    <t>S 33-39 BO</t>
  </si>
  <si>
    <t>Erik Stark</t>
  </si>
  <si>
    <t>OUT</t>
  </si>
  <si>
    <t xml:space="preserve">S 33-39   </t>
  </si>
  <si>
    <t>Bob Phillips, Jr</t>
  </si>
  <si>
    <t>Jim Hoskinson</t>
  </si>
  <si>
    <t>M 50-54</t>
  </si>
  <si>
    <t>Mike McDaniel</t>
  </si>
  <si>
    <t>M 50-54 BO</t>
  </si>
  <si>
    <t>Rick Layman</t>
  </si>
  <si>
    <t>M 60-64</t>
  </si>
  <si>
    <t>Deadlift Only</t>
  </si>
  <si>
    <t>Phillip Wylie</t>
  </si>
  <si>
    <t>M 40-44 BO</t>
  </si>
  <si>
    <t>M 65-69</t>
  </si>
  <si>
    <t>M 70-74</t>
  </si>
  <si>
    <t>Allan Massie</t>
  </si>
  <si>
    <t>Dick Zenzen</t>
  </si>
  <si>
    <t>M 60-64 BO</t>
  </si>
  <si>
    <t>M 45-49 BO</t>
  </si>
  <si>
    <t>M 70-74 BO</t>
  </si>
  <si>
    <t>M55-59 BO</t>
  </si>
  <si>
    <t>Joe Martin</t>
  </si>
  <si>
    <t>M 4044 BO</t>
  </si>
  <si>
    <t>Mike DeLavel</t>
  </si>
  <si>
    <t>Lifter's Name</t>
  </si>
  <si>
    <t>Craig Stutes</t>
  </si>
  <si>
    <t>Larry Hoover</t>
  </si>
  <si>
    <t>Russ Barlow</t>
  </si>
  <si>
    <t>Larry Mistric</t>
  </si>
  <si>
    <t>Henry Fletcher</t>
  </si>
  <si>
    <t>Toby Irby</t>
  </si>
  <si>
    <t>Allan Mehan</t>
  </si>
  <si>
    <t>Gregg Damminga</t>
  </si>
  <si>
    <t>Buddy McKee</t>
  </si>
  <si>
    <t>Anthony Petrino</t>
  </si>
  <si>
    <t>Joe Norman</t>
  </si>
  <si>
    <t>Lester Estevez</t>
  </si>
  <si>
    <t>Eddie Bustillos</t>
  </si>
  <si>
    <t>George Prince</t>
  </si>
  <si>
    <t>Pat Roberts</t>
  </si>
  <si>
    <t>Alan Cayer</t>
  </si>
  <si>
    <t>Michael Steck</t>
  </si>
  <si>
    <t>Joel Whitmore</t>
  </si>
  <si>
    <t>Scott Johnson</t>
  </si>
  <si>
    <t>Butch Dunn</t>
  </si>
  <si>
    <t>Raymond Pierce</t>
  </si>
  <si>
    <t>Eric Maroscher</t>
  </si>
  <si>
    <t>Bob Benedix</t>
  </si>
  <si>
    <t>Bill Jordan</t>
  </si>
  <si>
    <t>Terry Lancaster</t>
  </si>
  <si>
    <t>John Burgard</t>
  </si>
  <si>
    <t>Dennis Pittman</t>
  </si>
  <si>
    <t>Tracy Frein</t>
  </si>
  <si>
    <t>Chris Sanford</t>
  </si>
  <si>
    <t>Keith Cavaretta</t>
  </si>
  <si>
    <t>Ron Edwards</t>
  </si>
  <si>
    <t>Steve Lumpe</t>
  </si>
  <si>
    <t>Bob Gaynor</t>
  </si>
  <si>
    <t>Joe Nickele</t>
  </si>
  <si>
    <t>Robert Olinger</t>
  </si>
  <si>
    <t>Donald Judd</t>
  </si>
  <si>
    <t>Paul Boutte</t>
  </si>
  <si>
    <t>Vince Breaux</t>
  </si>
  <si>
    <t>Mark "Bama" Hibbing</t>
  </si>
  <si>
    <t>Tim Judge</t>
  </si>
  <si>
    <t>Bob Bassman</t>
  </si>
  <si>
    <t>John Hendrix</t>
  </si>
  <si>
    <t>Mike Carolan</t>
  </si>
  <si>
    <t>Gregory Hayes</t>
  </si>
  <si>
    <t>Sean Finegan</t>
  </si>
  <si>
    <t>Nick Marinis</t>
  </si>
  <si>
    <t>Dave Murphy</t>
  </si>
  <si>
    <t>Fred Goldberg</t>
  </si>
  <si>
    <t>Michael Hummel</t>
  </si>
  <si>
    <t>Keith Southwood</t>
  </si>
  <si>
    <t>Roger Ryan</t>
  </si>
  <si>
    <t>Brian Kline</t>
  </si>
  <si>
    <t>Ed Fitzpatrick</t>
  </si>
  <si>
    <t>BL Master</t>
  </si>
  <si>
    <t>BL Submaster</t>
  </si>
  <si>
    <t xml:space="preserve">Marilynn Mathis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</si>
</sst>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00"/>
    <numFmt numFmtId="166" formatCode="[$-409]dddd\,\ mmmm\ dd\,\ yyyy"/>
    <numFmt numFmtId="167" formatCode="mm/dd/yy;@"/>
  </numFmts>
  <fonts count="8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2" fontId="2" fillId="0" borderId="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164" fontId="2" fillId="0" borderId="6" xfId="0" applyNumberFormat="1" applyFont="1" applyBorder="1" applyAlignment="1">
      <alignment/>
    </xf>
    <xf numFmtId="167" fontId="2" fillId="0" borderId="1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2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1" fillId="2" borderId="1" xfId="0" applyFont="1" applyFill="1" applyBorder="1" applyAlignment="1" applyProtection="1">
      <alignment horizontal="center" vertical="center" textRotation="60" wrapText="1"/>
      <protection locked="0"/>
    </xf>
    <xf numFmtId="167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2" xfId="0" applyFont="1" applyFill="1" applyBorder="1" applyAlignment="1" applyProtection="1">
      <alignment horizontal="center" vertical="center" textRotation="60" wrapText="1"/>
      <protection locked="0"/>
    </xf>
    <xf numFmtId="0" fontId="1" fillId="2" borderId="3" xfId="0" applyFont="1" applyFill="1" applyBorder="1" applyAlignment="1" applyProtection="1">
      <alignment horizontal="center" vertical="center" textRotation="60" wrapText="1"/>
      <protection locked="0"/>
    </xf>
    <xf numFmtId="0" fontId="1" fillId="2" borderId="1" xfId="0" applyFont="1" applyFill="1" applyBorder="1" applyAlignment="1">
      <alignment horizontal="center" vertical="center" textRotation="60" wrapText="1"/>
    </xf>
    <xf numFmtId="0" fontId="1" fillId="2" borderId="4" xfId="0" applyFont="1" applyFill="1" applyBorder="1" applyAlignment="1">
      <alignment horizontal="center" vertical="center" textRotation="60" wrapText="1"/>
    </xf>
    <xf numFmtId="2" fontId="1" fillId="2" borderId="3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5" xfId="0" applyFont="1" applyFill="1" applyBorder="1" applyAlignment="1">
      <alignment horizontal="center" vertical="center" textRotation="60" wrapText="1"/>
    </xf>
    <xf numFmtId="0" fontId="1" fillId="2" borderId="7" xfId="0" applyFont="1" applyFill="1" applyBorder="1" applyAlignment="1">
      <alignment horizontal="center" vertical="center" textRotation="60" wrapText="1"/>
    </xf>
    <xf numFmtId="0" fontId="1" fillId="2" borderId="6" xfId="0" applyFont="1" applyFill="1" applyBorder="1" applyAlignment="1">
      <alignment horizontal="center" vertical="center" textRotation="60" wrapText="1"/>
    </xf>
    <xf numFmtId="0" fontId="3" fillId="0" borderId="0" xfId="0" applyFont="1" applyAlignment="1">
      <alignment horizontal="center" vertical="center" textRotation="60" wrapText="1"/>
    </xf>
    <xf numFmtId="165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5" fontId="2" fillId="0" borderId="1" xfId="0" applyNumberFormat="1" applyFont="1" applyBorder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center" vertical="center" textRotation="60" wrapText="1"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 applyProtection="1">
      <alignment/>
      <protection locked="0"/>
    </xf>
    <xf numFmtId="0" fontId="6" fillId="0" borderId="1" xfId="0" applyFont="1" applyBorder="1" applyAlignment="1">
      <alignment horizontal="center" vertical="center" textRotation="60" wrapText="1"/>
    </xf>
    <xf numFmtId="14" fontId="0" fillId="0" borderId="0" xfId="0" applyNumberFormat="1" applyAlignment="1">
      <alignment/>
    </xf>
    <xf numFmtId="0" fontId="2" fillId="0" borderId="9" xfId="0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67" fontId="2" fillId="0" borderId="0" xfId="0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89"/>
  <sheetViews>
    <sheetView zoomScale="110" zoomScaleNormal="110" workbookViewId="0" topLeftCell="A1">
      <pane xSplit="8" ySplit="12" topLeftCell="I13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6" sqref="B6"/>
    </sheetView>
  </sheetViews>
  <sheetFormatPr defaultColWidth="9.140625" defaultRowHeight="12.75"/>
  <cols>
    <col min="1" max="1" width="5.421875" style="43" customWidth="1"/>
    <col min="2" max="2" width="20.7109375" style="13" customWidth="1"/>
    <col min="3" max="3" width="8.57421875" style="19" customWidth="1"/>
    <col min="4" max="4" width="3.57421875" style="13" customWidth="1"/>
    <col min="5" max="5" width="3.57421875" style="13" hidden="1" customWidth="1"/>
    <col min="6" max="6" width="10.8515625" style="13" customWidth="1"/>
    <col min="7" max="7" width="10.57421875" style="36" hidden="1" customWidth="1"/>
    <col min="8" max="8" width="5.8515625" style="39" hidden="1" customWidth="1"/>
    <col min="9" max="9" width="8.421875" style="13" customWidth="1"/>
    <col min="10" max="10" width="5.140625" style="13" customWidth="1"/>
    <col min="11" max="11" width="7.7109375" style="13" hidden="1" customWidth="1"/>
    <col min="12" max="12" width="2.28125" style="15" hidden="1" customWidth="1"/>
    <col min="13" max="13" width="7.28125" style="14" hidden="1" customWidth="1"/>
    <col min="14" max="14" width="7.28125" style="13" hidden="1" customWidth="1"/>
    <col min="15" max="15" width="2.28125" style="15" hidden="1" customWidth="1"/>
    <col min="16" max="16" width="7.28125" style="14" hidden="1" customWidth="1"/>
    <col min="17" max="17" width="7.28125" style="13" hidden="1" customWidth="1"/>
    <col min="18" max="18" width="2.28125" style="15" hidden="1" customWidth="1"/>
    <col min="19" max="19" width="7.28125" style="14" hidden="1" customWidth="1"/>
    <col min="20" max="20" width="7.28125" style="13" hidden="1" customWidth="1"/>
    <col min="21" max="21" width="2.28125" style="15" hidden="1" customWidth="1"/>
    <col min="22" max="22" width="7.28125" style="14" hidden="1" customWidth="1"/>
    <col min="23" max="23" width="8.28125" style="14" customWidth="1"/>
    <col min="24" max="24" width="7.28125" style="13" hidden="1" customWidth="1"/>
    <col min="25" max="25" width="3.57421875" style="13" hidden="1" customWidth="1"/>
    <col min="26" max="26" width="7.28125" style="14" hidden="1" customWidth="1"/>
    <col min="27" max="27" width="7.28125" style="13" hidden="1" customWidth="1"/>
    <col min="28" max="28" width="3.57421875" style="13" hidden="1" customWidth="1"/>
    <col min="29" max="29" width="7.28125" style="14" hidden="1" customWidth="1"/>
    <col min="30" max="30" width="7.28125" style="13" hidden="1" customWidth="1"/>
    <col min="31" max="31" width="3.57421875" style="13" hidden="1" customWidth="1"/>
    <col min="32" max="32" width="7.28125" style="14" hidden="1" customWidth="1"/>
    <col min="33" max="33" width="7.28125" style="13" hidden="1" customWidth="1"/>
    <col min="34" max="34" width="3.57421875" style="13" hidden="1" customWidth="1"/>
    <col min="35" max="35" width="7.28125" style="14" hidden="1" customWidth="1"/>
    <col min="36" max="36" width="8.28125" style="14" customWidth="1"/>
    <col min="37" max="37" width="8.57421875" style="13" hidden="1" customWidth="1"/>
    <col min="38" max="38" width="7.28125" style="13" hidden="1" customWidth="1"/>
    <col min="39" max="39" width="3.57421875" style="13" hidden="1" customWidth="1"/>
    <col min="40" max="40" width="7.28125" style="14" hidden="1" customWidth="1"/>
    <col min="41" max="41" width="7.28125" style="13" hidden="1" customWidth="1"/>
    <col min="42" max="42" width="3.57421875" style="13" hidden="1" customWidth="1"/>
    <col min="43" max="43" width="7.28125" style="14" hidden="1" customWidth="1"/>
    <col min="44" max="44" width="7.28125" style="13" hidden="1" customWidth="1"/>
    <col min="45" max="45" width="3.57421875" style="13" hidden="1" customWidth="1"/>
    <col min="46" max="46" width="7.28125" style="14" hidden="1" customWidth="1"/>
    <col min="47" max="47" width="7.28125" style="13" hidden="1" customWidth="1"/>
    <col min="48" max="48" width="3.57421875" style="13" hidden="1" customWidth="1"/>
    <col min="49" max="49" width="7.28125" style="14" hidden="1" customWidth="1"/>
    <col min="50" max="50" width="8.28125" style="14" customWidth="1"/>
    <col min="51" max="51" width="9.140625" style="14" customWidth="1"/>
    <col min="52" max="52" width="10.00390625" style="21" customWidth="1"/>
    <col min="53" max="53" width="9.8515625" style="14" customWidth="1"/>
    <col min="54" max="54" width="2.00390625" style="14" hidden="1" customWidth="1"/>
    <col min="55" max="55" width="10.8515625" style="14" customWidth="1"/>
    <col min="56" max="16384" width="9.140625" style="9" customWidth="1"/>
  </cols>
  <sheetData>
    <row r="1" spans="1:55" s="33" customFormat="1" ht="70.5" customHeight="1">
      <c r="A1" s="45" t="s">
        <v>28</v>
      </c>
      <c r="B1" s="40" t="s">
        <v>2</v>
      </c>
      <c r="C1" s="23" t="s">
        <v>0</v>
      </c>
      <c r="D1" s="22" t="s">
        <v>3</v>
      </c>
      <c r="E1" s="22" t="s">
        <v>4</v>
      </c>
      <c r="F1" s="22" t="s">
        <v>31</v>
      </c>
      <c r="G1" s="34" t="s">
        <v>1</v>
      </c>
      <c r="H1" s="37" t="s">
        <v>30</v>
      </c>
      <c r="I1" s="24" t="s">
        <v>5</v>
      </c>
      <c r="J1" s="25" t="s">
        <v>6</v>
      </c>
      <c r="K1" s="26" t="s">
        <v>7</v>
      </c>
      <c r="L1" s="22" t="s">
        <v>8</v>
      </c>
      <c r="M1" s="27" t="s">
        <v>9</v>
      </c>
      <c r="N1" s="24" t="s">
        <v>10</v>
      </c>
      <c r="O1" s="22" t="s">
        <v>8</v>
      </c>
      <c r="P1" s="27" t="s">
        <v>9</v>
      </c>
      <c r="Q1" s="22" t="s">
        <v>11</v>
      </c>
      <c r="R1" s="22" t="s">
        <v>8</v>
      </c>
      <c r="S1" s="27" t="s">
        <v>9</v>
      </c>
      <c r="T1" s="22" t="s">
        <v>12</v>
      </c>
      <c r="U1" s="22" t="s">
        <v>8</v>
      </c>
      <c r="V1" s="27" t="s">
        <v>9</v>
      </c>
      <c r="W1" s="28" t="s">
        <v>13</v>
      </c>
      <c r="X1" s="26" t="s">
        <v>14</v>
      </c>
      <c r="Y1" s="22" t="s">
        <v>8</v>
      </c>
      <c r="Z1" s="27" t="s">
        <v>9</v>
      </c>
      <c r="AA1" s="22" t="s">
        <v>15</v>
      </c>
      <c r="AB1" s="22" t="s">
        <v>8</v>
      </c>
      <c r="AC1" s="27" t="s">
        <v>9</v>
      </c>
      <c r="AD1" s="22" t="s">
        <v>16</v>
      </c>
      <c r="AE1" s="22" t="s">
        <v>8</v>
      </c>
      <c r="AF1" s="27" t="s">
        <v>9</v>
      </c>
      <c r="AG1" s="22" t="s">
        <v>17</v>
      </c>
      <c r="AH1" s="22" t="s">
        <v>8</v>
      </c>
      <c r="AI1" s="27" t="s">
        <v>9</v>
      </c>
      <c r="AJ1" s="28" t="s">
        <v>18</v>
      </c>
      <c r="AK1" s="29" t="s">
        <v>19</v>
      </c>
      <c r="AL1" s="22" t="s">
        <v>20</v>
      </c>
      <c r="AM1" s="22" t="s">
        <v>8</v>
      </c>
      <c r="AN1" s="27" t="s">
        <v>9</v>
      </c>
      <c r="AO1" s="22" t="s">
        <v>21</v>
      </c>
      <c r="AP1" s="22" t="s">
        <v>8</v>
      </c>
      <c r="AQ1" s="27" t="s">
        <v>9</v>
      </c>
      <c r="AR1" s="22" t="s">
        <v>22</v>
      </c>
      <c r="AS1" s="22" t="s">
        <v>8</v>
      </c>
      <c r="AT1" s="27" t="s">
        <v>9</v>
      </c>
      <c r="AU1" s="22" t="s">
        <v>23</v>
      </c>
      <c r="AV1" s="22" t="s">
        <v>8</v>
      </c>
      <c r="AW1" s="27" t="s">
        <v>9</v>
      </c>
      <c r="AX1" s="28" t="s">
        <v>24</v>
      </c>
      <c r="AY1" s="30" t="s">
        <v>25</v>
      </c>
      <c r="AZ1" s="31" t="s">
        <v>26</v>
      </c>
      <c r="BA1" s="32" t="s">
        <v>27</v>
      </c>
      <c r="BB1" s="27" t="s">
        <v>28</v>
      </c>
      <c r="BC1" s="27" t="s">
        <v>29</v>
      </c>
    </row>
    <row r="2" spans="2:55" ht="13.5" customHeight="1">
      <c r="B2" s="44" t="s">
        <v>96</v>
      </c>
      <c r="C2" s="18"/>
      <c r="D2" s="1"/>
      <c r="E2" s="1"/>
      <c r="F2" s="1"/>
      <c r="G2" s="35"/>
      <c r="H2" s="38"/>
      <c r="I2" s="12"/>
      <c r="J2" s="10"/>
      <c r="K2" s="5"/>
      <c r="L2" s="2"/>
      <c r="M2" s="6"/>
      <c r="N2" s="3"/>
      <c r="O2" s="2"/>
      <c r="P2" s="6"/>
      <c r="Q2" s="3"/>
      <c r="R2" s="2"/>
      <c r="S2" s="6"/>
      <c r="T2" s="3"/>
      <c r="U2" s="2"/>
      <c r="V2" s="6"/>
      <c r="W2" s="7"/>
      <c r="X2" s="5"/>
      <c r="Y2" s="2"/>
      <c r="Z2" s="6"/>
      <c r="AA2" s="3"/>
      <c r="AB2" s="2"/>
      <c r="AC2" s="6"/>
      <c r="AD2" s="3"/>
      <c r="AE2" s="2"/>
      <c r="AF2" s="6"/>
      <c r="AG2" s="3"/>
      <c r="AH2" s="2"/>
      <c r="AI2" s="6"/>
      <c r="AJ2" s="7"/>
      <c r="AK2" s="5"/>
      <c r="AL2" s="3"/>
      <c r="AM2" s="2"/>
      <c r="AN2" s="6"/>
      <c r="AO2" s="3"/>
      <c r="AP2" s="2"/>
      <c r="AQ2" s="6"/>
      <c r="AR2" s="3"/>
      <c r="AS2" s="2"/>
      <c r="AT2" s="6"/>
      <c r="AU2" s="3"/>
      <c r="AV2" s="2"/>
      <c r="AW2" s="6"/>
      <c r="AX2" s="7"/>
      <c r="AY2" s="8"/>
      <c r="AZ2" s="20"/>
      <c r="BA2" s="17"/>
      <c r="BB2" s="11"/>
      <c r="BC2" s="11"/>
    </row>
    <row r="3" spans="1:55" ht="13.5" customHeight="1">
      <c r="A3" s="43">
        <v>1</v>
      </c>
      <c r="B3" s="41" t="s">
        <v>39</v>
      </c>
      <c r="C3" s="18">
        <v>23315</v>
      </c>
      <c r="D3" s="1">
        <v>44</v>
      </c>
      <c r="E3" s="1">
        <v>1</v>
      </c>
      <c r="F3" s="1" t="s">
        <v>47</v>
      </c>
      <c r="G3" s="35">
        <v>1.05</v>
      </c>
      <c r="H3" s="38">
        <v>1.043</v>
      </c>
      <c r="I3" s="12">
        <v>55.6</v>
      </c>
      <c r="J3" s="10">
        <v>56</v>
      </c>
      <c r="K3" s="5">
        <v>172.5</v>
      </c>
      <c r="L3" s="2"/>
      <c r="M3" s="6">
        <f>IF(L3&gt;0,0,K3)</f>
        <v>172.5</v>
      </c>
      <c r="N3" s="3">
        <v>182.5</v>
      </c>
      <c r="O3" s="2">
        <v>1</v>
      </c>
      <c r="P3" s="6">
        <f>IF(O3&gt;0,0,N3)</f>
        <v>0</v>
      </c>
      <c r="Q3" s="3">
        <v>182.5</v>
      </c>
      <c r="R3" s="2">
        <v>1</v>
      </c>
      <c r="S3" s="6">
        <f>IF(R3&gt;0,0,Q3)</f>
        <v>0</v>
      </c>
      <c r="T3" s="3"/>
      <c r="U3" s="2"/>
      <c r="V3" s="6">
        <f>IF(U3&gt;0,0,T3)</f>
        <v>0</v>
      </c>
      <c r="W3" s="7">
        <f>IF(COUNT(L3,O3)&gt;2,"out",MAX(M3,P3,S3))</f>
        <v>172.5</v>
      </c>
      <c r="X3" s="5">
        <v>82.5</v>
      </c>
      <c r="Y3" s="2"/>
      <c r="Z3" s="6">
        <f>IF(Y3&gt;0,0,X3)</f>
        <v>82.5</v>
      </c>
      <c r="AA3" s="3">
        <v>87.5</v>
      </c>
      <c r="AB3" s="2">
        <v>1</v>
      </c>
      <c r="AC3" s="6">
        <f>IF(AB3&gt;0,0,AA3)</f>
        <v>0</v>
      </c>
      <c r="AD3" s="3" t="s">
        <v>92</v>
      </c>
      <c r="AE3" s="2"/>
      <c r="AF3" s="6" t="str">
        <f>IF(AE3&gt;0,0,AD3)</f>
        <v>pass</v>
      </c>
      <c r="AG3" s="3"/>
      <c r="AH3" s="2"/>
      <c r="AI3" s="6">
        <f>IF(AH3&gt;0,0,AG3)</f>
        <v>0</v>
      </c>
      <c r="AJ3" s="7">
        <f>MAX(Z3,AC3,AF3)</f>
        <v>82.5</v>
      </c>
      <c r="AK3" s="5">
        <f>W3+AJ3</f>
        <v>255</v>
      </c>
      <c r="AL3" s="3">
        <v>150</v>
      </c>
      <c r="AM3" s="2"/>
      <c r="AN3" s="6">
        <f>IF(AM3&gt;0,0,AL3)</f>
        <v>150</v>
      </c>
      <c r="AO3" s="3">
        <v>160</v>
      </c>
      <c r="AP3" s="2">
        <v>1</v>
      </c>
      <c r="AQ3" s="6">
        <f>IF(AP3&gt;0,0,AO3)</f>
        <v>0</v>
      </c>
      <c r="AR3" s="3" t="s">
        <v>93</v>
      </c>
      <c r="AS3" s="2"/>
      <c r="AT3" s="6" t="str">
        <f>IF(AS3&gt;0,0,AR3)</f>
        <v>Pass</v>
      </c>
      <c r="AU3" s="3"/>
      <c r="AV3" s="2"/>
      <c r="AW3" s="6">
        <f>IF(AV3&gt;0,0,AU3)</f>
        <v>0</v>
      </c>
      <c r="AX3" s="7">
        <f>MAX(AN3,AQ3,AT3)</f>
        <v>150</v>
      </c>
      <c r="AY3" s="8">
        <f>(AX3+AJ3+W3)</f>
        <v>405</v>
      </c>
      <c r="AZ3" s="20">
        <f>(G3*H3*AY3)</f>
        <v>443.53575</v>
      </c>
      <c r="BA3" s="17">
        <f>(AY3*2.2046)</f>
        <v>892.863</v>
      </c>
      <c r="BB3" s="11"/>
      <c r="BC3" s="11" t="s">
        <v>94</v>
      </c>
    </row>
    <row r="4" spans="1:55" ht="13.5" customHeight="1">
      <c r="A4" s="43">
        <v>1</v>
      </c>
      <c r="B4" s="41" t="s">
        <v>80</v>
      </c>
      <c r="C4" s="18">
        <v>22466</v>
      </c>
      <c r="D4" s="1">
        <v>46</v>
      </c>
      <c r="E4" s="1">
        <v>1</v>
      </c>
      <c r="F4" s="1" t="s">
        <v>32</v>
      </c>
      <c r="G4" s="35">
        <v>0.89995</v>
      </c>
      <c r="H4" s="38">
        <v>1.068</v>
      </c>
      <c r="I4" s="3">
        <v>67.5</v>
      </c>
      <c r="J4" s="4">
        <v>67.5</v>
      </c>
      <c r="K4" s="5">
        <v>147.5</v>
      </c>
      <c r="L4" s="2"/>
      <c r="M4" s="6">
        <f aca="true" t="shared" si="0" ref="M4:M15">IF(L4&gt;0,0,K4)</f>
        <v>147.5</v>
      </c>
      <c r="N4" s="3">
        <v>157.5</v>
      </c>
      <c r="O4" s="2">
        <v>1</v>
      </c>
      <c r="P4" s="6">
        <f aca="true" t="shared" si="1" ref="P4:P15">IF(O4&gt;0,0,N4)</f>
        <v>0</v>
      </c>
      <c r="Q4" s="3">
        <v>157.5</v>
      </c>
      <c r="R4" s="2">
        <v>1</v>
      </c>
      <c r="S4" s="6">
        <f aca="true" t="shared" si="2" ref="S4:S15">IF(R4&gt;0,0,Q4)</f>
        <v>0</v>
      </c>
      <c r="T4" s="3"/>
      <c r="U4" s="2"/>
      <c r="V4" s="6">
        <f aca="true" t="shared" si="3" ref="V4:V15">IF(U4&gt;0,0,T4)</f>
        <v>0</v>
      </c>
      <c r="W4" s="7">
        <f aca="true" t="shared" si="4" ref="W4:W15">IF(COUNT(L4,O4)&gt;2,"out",MAX(M4,P4,S4))</f>
        <v>147.5</v>
      </c>
      <c r="X4" s="5">
        <v>92.5</v>
      </c>
      <c r="Y4" s="2">
        <v>1</v>
      </c>
      <c r="Z4" s="6">
        <f aca="true" t="shared" si="5" ref="Z4:Z15">IF(Y4&gt;0,0,X4)</f>
        <v>0</v>
      </c>
      <c r="AA4" s="3">
        <v>92.5</v>
      </c>
      <c r="AB4" s="2"/>
      <c r="AC4" s="6">
        <f aca="true" t="shared" si="6" ref="AC4:AC15">IF(AB4&gt;0,0,AA4)</f>
        <v>92.5</v>
      </c>
      <c r="AD4" s="3">
        <v>97.5</v>
      </c>
      <c r="AE4" s="2">
        <v>1</v>
      </c>
      <c r="AF4" s="6">
        <f aca="true" t="shared" si="7" ref="AF4:AF15">IF(AE4&gt;0,0,AD4)</f>
        <v>0</v>
      </c>
      <c r="AG4" s="3"/>
      <c r="AH4" s="2"/>
      <c r="AI4" s="6">
        <f aca="true" t="shared" si="8" ref="AI4:AI15">IF(AH4&gt;0,0,AG4)</f>
        <v>0</v>
      </c>
      <c r="AJ4" s="7">
        <f aca="true" t="shared" si="9" ref="AJ4:AJ15">MAX(Z4,AC4,AF4)</f>
        <v>92.5</v>
      </c>
      <c r="AK4" s="5">
        <f aca="true" t="shared" si="10" ref="AK4:AK15">W4+AJ4</f>
        <v>240</v>
      </c>
      <c r="AL4" s="3">
        <v>160</v>
      </c>
      <c r="AM4" s="2"/>
      <c r="AN4" s="6">
        <f aca="true" t="shared" si="11" ref="AN4:AN15">IF(AM4&gt;0,0,AL4)</f>
        <v>160</v>
      </c>
      <c r="AO4" s="3">
        <v>182.5</v>
      </c>
      <c r="AP4" s="2"/>
      <c r="AQ4" s="6">
        <f aca="true" t="shared" si="12" ref="AQ4:AQ15">IF(AP4&gt;0,0,AO4)</f>
        <v>182.5</v>
      </c>
      <c r="AR4" s="3">
        <v>187.5</v>
      </c>
      <c r="AS4" s="2">
        <v>1</v>
      </c>
      <c r="AT4" s="6">
        <f aca="true" t="shared" si="13" ref="AT4:AT15">IF(AS4&gt;0,0,AR4)</f>
        <v>0</v>
      </c>
      <c r="AU4" s="3"/>
      <c r="AV4" s="2"/>
      <c r="AW4" s="6">
        <f aca="true" t="shared" si="14" ref="AW4:AW15">IF(AV4&gt;0,0,AU4)</f>
        <v>0</v>
      </c>
      <c r="AX4" s="7">
        <f aca="true" t="shared" si="15" ref="AX4:AX15">MAX(AN4,AQ4,AT4)</f>
        <v>182.5</v>
      </c>
      <c r="AY4" s="8">
        <f aca="true" t="shared" si="16" ref="AY4:AY15">(AX4+AJ4+W4)</f>
        <v>422.5</v>
      </c>
      <c r="AZ4" s="20">
        <f aca="true" t="shared" si="17" ref="AZ4:AZ14">(G4*H4*AY4)</f>
        <v>406.08443850000003</v>
      </c>
      <c r="BA4" s="17">
        <f aca="true" t="shared" si="18" ref="BA4:BA15">(AY4*2.2046)</f>
        <v>931.4435000000001</v>
      </c>
      <c r="BB4" s="11"/>
      <c r="BC4" s="11"/>
    </row>
    <row r="5" spans="1:55" ht="13.5" customHeight="1">
      <c r="A5" s="43">
        <v>1</v>
      </c>
      <c r="B5" s="41" t="s">
        <v>180</v>
      </c>
      <c r="C5" s="18">
        <v>19341</v>
      </c>
      <c r="D5" s="1">
        <v>55</v>
      </c>
      <c r="E5" s="1">
        <v>1</v>
      </c>
      <c r="F5" s="1" t="s">
        <v>33</v>
      </c>
      <c r="G5" s="35">
        <v>0.84215</v>
      </c>
      <c r="H5" s="38">
        <v>1.225</v>
      </c>
      <c r="I5" s="3">
        <v>74.2</v>
      </c>
      <c r="J5" s="4">
        <v>75</v>
      </c>
      <c r="K5" s="5">
        <v>145</v>
      </c>
      <c r="L5" s="2"/>
      <c r="M5" s="6">
        <f t="shared" si="0"/>
        <v>145</v>
      </c>
      <c r="N5" s="3">
        <v>155</v>
      </c>
      <c r="O5" s="2"/>
      <c r="P5" s="6">
        <f t="shared" si="1"/>
        <v>155</v>
      </c>
      <c r="Q5" s="3">
        <v>157.5</v>
      </c>
      <c r="R5" s="2">
        <v>1</v>
      </c>
      <c r="S5" s="6">
        <f t="shared" si="2"/>
        <v>0</v>
      </c>
      <c r="T5" s="3"/>
      <c r="U5" s="2"/>
      <c r="V5" s="6">
        <f t="shared" si="3"/>
        <v>0</v>
      </c>
      <c r="W5" s="7">
        <f t="shared" si="4"/>
        <v>155</v>
      </c>
      <c r="X5" s="5">
        <v>102.5</v>
      </c>
      <c r="Y5" s="2"/>
      <c r="Z5" s="6">
        <f t="shared" si="5"/>
        <v>102.5</v>
      </c>
      <c r="AA5" s="3">
        <v>110</v>
      </c>
      <c r="AB5" s="2"/>
      <c r="AC5" s="6">
        <f t="shared" si="6"/>
        <v>110</v>
      </c>
      <c r="AD5" s="3">
        <v>115</v>
      </c>
      <c r="AE5" s="2">
        <v>1</v>
      </c>
      <c r="AF5" s="6">
        <f t="shared" si="7"/>
        <v>0</v>
      </c>
      <c r="AG5" s="3"/>
      <c r="AH5" s="2"/>
      <c r="AI5" s="6">
        <f t="shared" si="8"/>
        <v>0</v>
      </c>
      <c r="AJ5" s="7">
        <f t="shared" si="9"/>
        <v>110</v>
      </c>
      <c r="AK5" s="5">
        <f t="shared" si="10"/>
        <v>265</v>
      </c>
      <c r="AL5" s="3">
        <v>130</v>
      </c>
      <c r="AM5" s="2"/>
      <c r="AN5" s="6">
        <f t="shared" si="11"/>
        <v>130</v>
      </c>
      <c r="AO5" s="3">
        <v>145</v>
      </c>
      <c r="AP5" s="2"/>
      <c r="AQ5" s="6">
        <f t="shared" si="12"/>
        <v>145</v>
      </c>
      <c r="AR5" s="3">
        <v>150</v>
      </c>
      <c r="AS5" s="2"/>
      <c r="AT5" s="6">
        <f t="shared" si="13"/>
        <v>150</v>
      </c>
      <c r="AU5" s="3"/>
      <c r="AV5" s="2"/>
      <c r="AW5" s="6">
        <f t="shared" si="14"/>
        <v>0</v>
      </c>
      <c r="AX5" s="7">
        <f t="shared" si="15"/>
        <v>150</v>
      </c>
      <c r="AY5" s="8">
        <f t="shared" si="16"/>
        <v>415</v>
      </c>
      <c r="AZ5" s="20">
        <f t="shared" si="17"/>
        <v>428.12800625000006</v>
      </c>
      <c r="BA5" s="17">
        <f t="shared" si="18"/>
        <v>914.909</v>
      </c>
      <c r="BB5" s="11"/>
      <c r="BC5" s="11"/>
    </row>
    <row r="6" spans="1:55" ht="13.5" customHeight="1">
      <c r="A6" s="43">
        <v>1</v>
      </c>
      <c r="B6" s="42" t="s">
        <v>180</v>
      </c>
      <c r="C6" s="18">
        <v>19341</v>
      </c>
      <c r="D6" s="1">
        <v>55</v>
      </c>
      <c r="E6" s="1">
        <v>1</v>
      </c>
      <c r="F6" s="1" t="s">
        <v>91</v>
      </c>
      <c r="G6" s="35">
        <v>0.84215</v>
      </c>
      <c r="H6" s="38">
        <v>1.225</v>
      </c>
      <c r="I6" s="3">
        <v>74.2</v>
      </c>
      <c r="J6" s="4">
        <v>75</v>
      </c>
      <c r="K6" s="3"/>
      <c r="L6" s="2"/>
      <c r="M6" s="6">
        <f t="shared" si="0"/>
        <v>0</v>
      </c>
      <c r="N6" s="3"/>
      <c r="O6" s="2"/>
      <c r="P6" s="6">
        <f t="shared" si="1"/>
        <v>0</v>
      </c>
      <c r="Q6" s="3"/>
      <c r="R6" s="2"/>
      <c r="S6" s="6">
        <f t="shared" si="2"/>
        <v>0</v>
      </c>
      <c r="T6" s="3"/>
      <c r="U6" s="2"/>
      <c r="V6" s="6">
        <f t="shared" si="3"/>
        <v>0</v>
      </c>
      <c r="W6" s="7">
        <f t="shared" si="4"/>
        <v>0</v>
      </c>
      <c r="X6" s="5">
        <v>102.5</v>
      </c>
      <c r="Y6" s="2"/>
      <c r="Z6" s="6">
        <f t="shared" si="5"/>
        <v>102.5</v>
      </c>
      <c r="AA6" s="3">
        <v>110</v>
      </c>
      <c r="AB6" s="2"/>
      <c r="AC6" s="6">
        <f t="shared" si="6"/>
        <v>110</v>
      </c>
      <c r="AD6" s="3">
        <v>115</v>
      </c>
      <c r="AE6" s="2">
        <v>1</v>
      </c>
      <c r="AF6" s="6">
        <f t="shared" si="7"/>
        <v>0</v>
      </c>
      <c r="AG6" s="3"/>
      <c r="AH6" s="2"/>
      <c r="AI6" s="6">
        <f t="shared" si="8"/>
        <v>0</v>
      </c>
      <c r="AJ6" s="7">
        <f t="shared" si="9"/>
        <v>110</v>
      </c>
      <c r="AK6" s="5">
        <f t="shared" si="10"/>
        <v>110</v>
      </c>
      <c r="AL6" s="3">
        <v>130</v>
      </c>
      <c r="AM6" s="2"/>
      <c r="AN6" s="6">
        <f t="shared" si="11"/>
        <v>130</v>
      </c>
      <c r="AO6" s="3"/>
      <c r="AP6" s="2"/>
      <c r="AQ6" s="6">
        <f t="shared" si="12"/>
        <v>0</v>
      </c>
      <c r="AR6" s="3"/>
      <c r="AS6" s="2"/>
      <c r="AT6" s="6">
        <f t="shared" si="13"/>
        <v>0</v>
      </c>
      <c r="AU6" s="3"/>
      <c r="AV6" s="2"/>
      <c r="AW6" s="6">
        <f t="shared" si="14"/>
        <v>0</v>
      </c>
      <c r="AX6" s="7"/>
      <c r="AY6" s="8">
        <f>(AX6+AJ6+W6)</f>
        <v>110</v>
      </c>
      <c r="AZ6" s="20">
        <f t="shared" si="17"/>
        <v>113.47971250000002</v>
      </c>
      <c r="BA6" s="17">
        <f t="shared" si="18"/>
        <v>242.506</v>
      </c>
      <c r="BB6" s="11"/>
      <c r="BC6" s="11"/>
    </row>
    <row r="7" spans="1:55" ht="13.5" customHeight="1">
      <c r="A7" s="43">
        <v>1</v>
      </c>
      <c r="B7" s="41" t="s">
        <v>43</v>
      </c>
      <c r="C7" s="18">
        <v>14145</v>
      </c>
      <c r="D7" s="1">
        <v>69</v>
      </c>
      <c r="E7" s="1">
        <v>1</v>
      </c>
      <c r="F7" s="1" t="s">
        <v>49</v>
      </c>
      <c r="G7" s="35">
        <v>0.7666</v>
      </c>
      <c r="H7" s="38">
        <v>1.61</v>
      </c>
      <c r="I7" s="3">
        <v>86.1</v>
      </c>
      <c r="J7" s="4">
        <v>90</v>
      </c>
      <c r="K7" s="3"/>
      <c r="L7" s="2"/>
      <c r="M7" s="6">
        <f t="shared" si="0"/>
        <v>0</v>
      </c>
      <c r="N7" s="3"/>
      <c r="O7" s="2"/>
      <c r="P7" s="6">
        <f t="shared" si="1"/>
        <v>0</v>
      </c>
      <c r="Q7" s="3"/>
      <c r="R7" s="2"/>
      <c r="S7" s="6">
        <f t="shared" si="2"/>
        <v>0</v>
      </c>
      <c r="T7" s="3"/>
      <c r="U7" s="2"/>
      <c r="V7" s="6">
        <f t="shared" si="3"/>
        <v>0</v>
      </c>
      <c r="W7" s="7">
        <f t="shared" si="4"/>
        <v>0</v>
      </c>
      <c r="X7" s="5">
        <v>45</v>
      </c>
      <c r="Y7" s="2"/>
      <c r="Z7" s="6">
        <f t="shared" si="5"/>
        <v>45</v>
      </c>
      <c r="AA7" s="3">
        <v>50</v>
      </c>
      <c r="AB7" s="2">
        <v>1</v>
      </c>
      <c r="AC7" s="6">
        <f t="shared" si="6"/>
        <v>0</v>
      </c>
      <c r="AD7" s="3">
        <v>52.5</v>
      </c>
      <c r="AE7" s="2">
        <v>1</v>
      </c>
      <c r="AF7" s="6">
        <f t="shared" si="7"/>
        <v>0</v>
      </c>
      <c r="AG7" s="3"/>
      <c r="AH7" s="2"/>
      <c r="AI7" s="6">
        <f t="shared" si="8"/>
        <v>0</v>
      </c>
      <c r="AJ7" s="7">
        <f t="shared" si="9"/>
        <v>45</v>
      </c>
      <c r="AK7" s="5">
        <f t="shared" si="10"/>
        <v>45</v>
      </c>
      <c r="AL7" s="3"/>
      <c r="AM7" s="2"/>
      <c r="AN7" s="6">
        <f t="shared" si="11"/>
        <v>0</v>
      </c>
      <c r="AO7" s="3"/>
      <c r="AP7" s="2"/>
      <c r="AQ7" s="6">
        <f t="shared" si="12"/>
        <v>0</v>
      </c>
      <c r="AR7" s="3"/>
      <c r="AS7" s="2"/>
      <c r="AT7" s="6">
        <f t="shared" si="13"/>
        <v>0</v>
      </c>
      <c r="AU7" s="3"/>
      <c r="AV7" s="2"/>
      <c r="AW7" s="6">
        <f t="shared" si="14"/>
        <v>0</v>
      </c>
      <c r="AX7" s="7">
        <f>MAX(AN7,AQ7,AT7)</f>
        <v>0</v>
      </c>
      <c r="AY7" s="8">
        <f>(AX7+AJ7+W7)</f>
        <v>45</v>
      </c>
      <c r="AZ7" s="20">
        <f t="shared" si="17"/>
        <v>55.54017</v>
      </c>
      <c r="BA7" s="17">
        <f t="shared" si="18"/>
        <v>99.20700000000001</v>
      </c>
      <c r="BB7" s="11"/>
      <c r="BC7" s="11"/>
    </row>
    <row r="8" spans="1:55" ht="13.5" customHeight="1">
      <c r="A8" s="43">
        <v>1</v>
      </c>
      <c r="B8" s="41" t="s">
        <v>36</v>
      </c>
      <c r="C8" s="18">
        <v>33732</v>
      </c>
      <c r="D8" s="1">
        <v>15</v>
      </c>
      <c r="E8" s="1">
        <v>1</v>
      </c>
      <c r="F8" s="1" t="s">
        <v>45</v>
      </c>
      <c r="G8" s="35">
        <v>1.137</v>
      </c>
      <c r="H8" s="38">
        <v>1</v>
      </c>
      <c r="I8" s="3">
        <v>50.3</v>
      </c>
      <c r="J8" s="4">
        <v>52</v>
      </c>
      <c r="K8" s="3">
        <v>132.5</v>
      </c>
      <c r="L8" s="2">
        <v>1</v>
      </c>
      <c r="M8" s="6">
        <f t="shared" si="0"/>
        <v>0</v>
      </c>
      <c r="N8" s="3">
        <v>132.5</v>
      </c>
      <c r="O8" s="2"/>
      <c r="P8" s="6">
        <f t="shared" si="1"/>
        <v>132.5</v>
      </c>
      <c r="Q8" s="3">
        <v>152.5</v>
      </c>
      <c r="R8" s="2"/>
      <c r="S8" s="6">
        <f t="shared" si="2"/>
        <v>152.5</v>
      </c>
      <c r="T8" s="3"/>
      <c r="U8" s="2"/>
      <c r="V8" s="6">
        <f t="shared" si="3"/>
        <v>0</v>
      </c>
      <c r="W8" s="7">
        <f t="shared" si="4"/>
        <v>152.5</v>
      </c>
      <c r="X8" s="5">
        <v>60</v>
      </c>
      <c r="Y8" s="2"/>
      <c r="Z8" s="6">
        <f t="shared" si="5"/>
        <v>60</v>
      </c>
      <c r="AA8" s="3">
        <v>67.5</v>
      </c>
      <c r="AB8" s="2"/>
      <c r="AC8" s="6">
        <f t="shared" si="6"/>
        <v>67.5</v>
      </c>
      <c r="AD8" s="3">
        <v>70</v>
      </c>
      <c r="AE8" s="2">
        <v>1</v>
      </c>
      <c r="AF8" s="6">
        <f t="shared" si="7"/>
        <v>0</v>
      </c>
      <c r="AG8" s="3"/>
      <c r="AH8" s="2"/>
      <c r="AI8" s="6">
        <f t="shared" si="8"/>
        <v>0</v>
      </c>
      <c r="AJ8" s="7">
        <f t="shared" si="9"/>
        <v>67.5</v>
      </c>
      <c r="AK8" s="5">
        <f t="shared" si="10"/>
        <v>220</v>
      </c>
      <c r="AL8" s="3">
        <v>127.5</v>
      </c>
      <c r="AM8" s="2"/>
      <c r="AN8" s="6">
        <f t="shared" si="11"/>
        <v>127.5</v>
      </c>
      <c r="AO8" s="3">
        <v>137.5</v>
      </c>
      <c r="AP8" s="2">
        <v>1</v>
      </c>
      <c r="AQ8" s="6">
        <f t="shared" si="12"/>
        <v>0</v>
      </c>
      <c r="AR8" s="3">
        <v>137.5</v>
      </c>
      <c r="AS8" s="2"/>
      <c r="AT8" s="6">
        <f t="shared" si="13"/>
        <v>137.5</v>
      </c>
      <c r="AU8" s="3">
        <v>142.5</v>
      </c>
      <c r="AV8" s="2"/>
      <c r="AW8" s="6">
        <f t="shared" si="14"/>
        <v>142.5</v>
      </c>
      <c r="AX8" s="7">
        <f t="shared" si="15"/>
        <v>137.5</v>
      </c>
      <c r="AY8" s="8">
        <f t="shared" si="16"/>
        <v>357.5</v>
      </c>
      <c r="AZ8" s="20">
        <f t="shared" si="17"/>
        <v>406.4775</v>
      </c>
      <c r="BA8" s="17">
        <f t="shared" si="18"/>
        <v>788.1445</v>
      </c>
      <c r="BB8" s="11"/>
      <c r="BC8" s="11"/>
    </row>
    <row r="9" spans="1:55" ht="13.5" customHeight="1">
      <c r="A9" s="43">
        <v>1</v>
      </c>
      <c r="B9" s="42" t="s">
        <v>38</v>
      </c>
      <c r="C9" s="18">
        <v>33883</v>
      </c>
      <c r="D9" s="1">
        <v>15</v>
      </c>
      <c r="E9" s="1">
        <v>1</v>
      </c>
      <c r="F9" s="1" t="s">
        <v>45</v>
      </c>
      <c r="G9" s="35">
        <v>1.0684</v>
      </c>
      <c r="H9" s="38">
        <v>1</v>
      </c>
      <c r="I9" s="3">
        <v>54.4</v>
      </c>
      <c r="J9" s="4">
        <v>56</v>
      </c>
      <c r="K9" s="3">
        <v>137.5</v>
      </c>
      <c r="L9" s="2"/>
      <c r="M9" s="6">
        <f t="shared" si="0"/>
        <v>137.5</v>
      </c>
      <c r="N9" s="3">
        <v>142.5</v>
      </c>
      <c r="O9" s="2"/>
      <c r="P9" s="6">
        <f t="shared" si="1"/>
        <v>142.5</v>
      </c>
      <c r="Q9" s="3">
        <v>152.5</v>
      </c>
      <c r="R9" s="2">
        <v>1</v>
      </c>
      <c r="S9" s="6">
        <f t="shared" si="2"/>
        <v>0</v>
      </c>
      <c r="T9" s="3"/>
      <c r="U9" s="2"/>
      <c r="V9" s="6">
        <f t="shared" si="3"/>
        <v>0</v>
      </c>
      <c r="W9" s="7">
        <f t="shared" si="4"/>
        <v>142.5</v>
      </c>
      <c r="X9" s="5">
        <v>67.5</v>
      </c>
      <c r="Y9" s="2"/>
      <c r="Z9" s="6">
        <f t="shared" si="5"/>
        <v>67.5</v>
      </c>
      <c r="AA9" s="3">
        <v>70</v>
      </c>
      <c r="AB9" s="2">
        <v>7</v>
      </c>
      <c r="AC9" s="6">
        <f t="shared" si="6"/>
        <v>0</v>
      </c>
      <c r="AD9" s="3">
        <v>75</v>
      </c>
      <c r="AE9" s="2"/>
      <c r="AF9" s="6">
        <f t="shared" si="7"/>
        <v>75</v>
      </c>
      <c r="AG9" s="3"/>
      <c r="AH9" s="2"/>
      <c r="AI9" s="6">
        <f t="shared" si="8"/>
        <v>0</v>
      </c>
      <c r="AJ9" s="7">
        <f t="shared" si="9"/>
        <v>75</v>
      </c>
      <c r="AK9" s="5">
        <f t="shared" si="10"/>
        <v>217.5</v>
      </c>
      <c r="AL9" s="3">
        <v>130</v>
      </c>
      <c r="AM9" s="2"/>
      <c r="AN9" s="6">
        <f t="shared" si="11"/>
        <v>130</v>
      </c>
      <c r="AO9" s="3">
        <v>140</v>
      </c>
      <c r="AP9" s="2"/>
      <c r="AQ9" s="6">
        <f t="shared" si="12"/>
        <v>140</v>
      </c>
      <c r="AR9" s="3">
        <v>145</v>
      </c>
      <c r="AS9" s="2">
        <v>1</v>
      </c>
      <c r="AT9" s="6">
        <f t="shared" si="13"/>
        <v>0</v>
      </c>
      <c r="AU9" s="3"/>
      <c r="AV9" s="2"/>
      <c r="AW9" s="6">
        <f t="shared" si="14"/>
        <v>0</v>
      </c>
      <c r="AX9" s="7">
        <f t="shared" si="15"/>
        <v>140</v>
      </c>
      <c r="AY9" s="8">
        <f t="shared" si="16"/>
        <v>357.5</v>
      </c>
      <c r="AZ9" s="20">
        <f t="shared" si="17"/>
        <v>381.95300000000003</v>
      </c>
      <c r="BA9" s="17">
        <f t="shared" si="18"/>
        <v>788.1445</v>
      </c>
      <c r="BB9" s="11"/>
      <c r="BC9" s="11"/>
    </row>
    <row r="10" spans="1:55" ht="13.5" customHeight="1">
      <c r="A10" s="43">
        <v>1</v>
      </c>
      <c r="B10" s="41" t="s">
        <v>40</v>
      </c>
      <c r="C10" s="18">
        <v>33879</v>
      </c>
      <c r="D10" s="1">
        <v>15</v>
      </c>
      <c r="E10" s="1">
        <v>1</v>
      </c>
      <c r="F10" s="1" t="s">
        <v>45</v>
      </c>
      <c r="G10" s="35">
        <v>0.71645</v>
      </c>
      <c r="H10" s="38">
        <v>1</v>
      </c>
      <c r="I10" s="3">
        <v>99.7</v>
      </c>
      <c r="J10" s="4" t="s">
        <v>79</v>
      </c>
      <c r="K10" s="3">
        <v>127.5</v>
      </c>
      <c r="L10" s="2"/>
      <c r="M10" s="6">
        <f t="shared" si="0"/>
        <v>127.5</v>
      </c>
      <c r="N10" s="3">
        <v>137.5</v>
      </c>
      <c r="O10" s="2"/>
      <c r="P10" s="6">
        <f t="shared" si="1"/>
        <v>137.5</v>
      </c>
      <c r="Q10" s="3">
        <v>147.5</v>
      </c>
      <c r="R10" s="2"/>
      <c r="S10" s="6">
        <f t="shared" si="2"/>
        <v>147.5</v>
      </c>
      <c r="T10" s="3"/>
      <c r="U10" s="2"/>
      <c r="V10" s="6">
        <f t="shared" si="3"/>
        <v>0</v>
      </c>
      <c r="W10" s="7">
        <f t="shared" si="4"/>
        <v>147.5</v>
      </c>
      <c r="X10" s="5">
        <v>75</v>
      </c>
      <c r="Y10" s="2"/>
      <c r="Z10" s="6">
        <f t="shared" si="5"/>
        <v>75</v>
      </c>
      <c r="AA10" s="3">
        <v>80</v>
      </c>
      <c r="AB10" s="2"/>
      <c r="AC10" s="6">
        <f t="shared" si="6"/>
        <v>80</v>
      </c>
      <c r="AD10" s="3">
        <v>85</v>
      </c>
      <c r="AE10" s="2">
        <v>1</v>
      </c>
      <c r="AF10" s="6">
        <f t="shared" si="7"/>
        <v>0</v>
      </c>
      <c r="AG10" s="3"/>
      <c r="AH10" s="2"/>
      <c r="AI10" s="6">
        <f t="shared" si="8"/>
        <v>0</v>
      </c>
      <c r="AJ10" s="7">
        <f t="shared" si="9"/>
        <v>80</v>
      </c>
      <c r="AK10" s="5">
        <f t="shared" si="10"/>
        <v>227.5</v>
      </c>
      <c r="AL10" s="3">
        <v>120</v>
      </c>
      <c r="AM10" s="2"/>
      <c r="AN10" s="6">
        <f t="shared" si="11"/>
        <v>120</v>
      </c>
      <c r="AO10" s="3">
        <v>130</v>
      </c>
      <c r="AP10" s="2"/>
      <c r="AQ10" s="6">
        <f t="shared" si="12"/>
        <v>130</v>
      </c>
      <c r="AR10" s="3">
        <v>140</v>
      </c>
      <c r="AS10" s="2"/>
      <c r="AT10" s="6">
        <f t="shared" si="13"/>
        <v>140</v>
      </c>
      <c r="AU10" s="3"/>
      <c r="AV10" s="2"/>
      <c r="AW10" s="6">
        <f t="shared" si="14"/>
        <v>0</v>
      </c>
      <c r="AX10" s="7">
        <f t="shared" si="15"/>
        <v>140</v>
      </c>
      <c r="AY10" s="8">
        <f t="shared" si="16"/>
        <v>367.5</v>
      </c>
      <c r="AZ10" s="20">
        <f t="shared" si="17"/>
        <v>263.29537500000004</v>
      </c>
      <c r="BA10" s="17">
        <f t="shared" si="18"/>
        <v>810.1905</v>
      </c>
      <c r="BB10" s="11"/>
      <c r="BC10" s="11"/>
    </row>
    <row r="11" spans="1:55" ht="13.5" customHeight="1">
      <c r="A11" s="43">
        <v>1</v>
      </c>
      <c r="B11" s="41" t="s">
        <v>41</v>
      </c>
      <c r="C11" s="18">
        <v>29556</v>
      </c>
      <c r="D11" s="1">
        <v>17</v>
      </c>
      <c r="E11" s="1">
        <v>1</v>
      </c>
      <c r="F11" s="1" t="s">
        <v>46</v>
      </c>
      <c r="G11" s="35">
        <v>1.0051</v>
      </c>
      <c r="H11" s="38">
        <v>1</v>
      </c>
      <c r="I11" s="3">
        <v>58.7</v>
      </c>
      <c r="J11" s="4">
        <v>60</v>
      </c>
      <c r="K11" s="3">
        <v>100</v>
      </c>
      <c r="L11" s="2"/>
      <c r="M11" s="6">
        <f t="shared" si="0"/>
        <v>100</v>
      </c>
      <c r="N11" s="3">
        <v>105</v>
      </c>
      <c r="O11" s="2"/>
      <c r="P11" s="6">
        <f t="shared" si="1"/>
        <v>105</v>
      </c>
      <c r="Q11" s="3">
        <v>115</v>
      </c>
      <c r="R11" s="2">
        <v>1</v>
      </c>
      <c r="S11" s="6">
        <f t="shared" si="2"/>
        <v>0</v>
      </c>
      <c r="T11" s="3"/>
      <c r="U11" s="2"/>
      <c r="V11" s="6">
        <f t="shared" si="3"/>
        <v>0</v>
      </c>
      <c r="W11" s="7">
        <f t="shared" si="4"/>
        <v>105</v>
      </c>
      <c r="X11" s="5">
        <v>57.5</v>
      </c>
      <c r="Y11" s="2"/>
      <c r="Z11" s="6">
        <f t="shared" si="5"/>
        <v>57.5</v>
      </c>
      <c r="AA11" s="3">
        <v>62.5</v>
      </c>
      <c r="AB11" s="2"/>
      <c r="AC11" s="6">
        <f t="shared" si="6"/>
        <v>62.5</v>
      </c>
      <c r="AD11" s="3">
        <v>67.5</v>
      </c>
      <c r="AE11" s="2">
        <v>1</v>
      </c>
      <c r="AF11" s="6">
        <f t="shared" si="7"/>
        <v>0</v>
      </c>
      <c r="AG11" s="3"/>
      <c r="AH11" s="2"/>
      <c r="AI11" s="6">
        <f t="shared" si="8"/>
        <v>0</v>
      </c>
      <c r="AJ11" s="7">
        <f t="shared" si="9"/>
        <v>62.5</v>
      </c>
      <c r="AK11" s="5">
        <f t="shared" si="10"/>
        <v>167.5</v>
      </c>
      <c r="AL11" s="3">
        <v>107.5</v>
      </c>
      <c r="AM11" s="2"/>
      <c r="AN11" s="6">
        <f t="shared" si="11"/>
        <v>107.5</v>
      </c>
      <c r="AO11" s="3">
        <v>112.5</v>
      </c>
      <c r="AP11" s="2">
        <v>1</v>
      </c>
      <c r="AQ11" s="6">
        <f t="shared" si="12"/>
        <v>0</v>
      </c>
      <c r="AR11" s="3">
        <v>112.5</v>
      </c>
      <c r="AS11" s="2"/>
      <c r="AT11" s="6">
        <f t="shared" si="13"/>
        <v>112.5</v>
      </c>
      <c r="AU11" s="3"/>
      <c r="AV11" s="2"/>
      <c r="AW11" s="6">
        <f t="shared" si="14"/>
        <v>0</v>
      </c>
      <c r="AX11" s="7">
        <f t="shared" si="15"/>
        <v>112.5</v>
      </c>
      <c r="AY11" s="8">
        <f t="shared" si="16"/>
        <v>280</v>
      </c>
      <c r="AZ11" s="20">
        <f t="shared" si="17"/>
        <v>281.42800000000005</v>
      </c>
      <c r="BA11" s="17">
        <f t="shared" si="18"/>
        <v>617.288</v>
      </c>
      <c r="BB11" s="11"/>
      <c r="BC11" s="11"/>
    </row>
    <row r="12" spans="1:55" ht="13.5" customHeight="1">
      <c r="A12" s="43">
        <v>1</v>
      </c>
      <c r="B12" s="41" t="s">
        <v>37</v>
      </c>
      <c r="C12" s="18">
        <v>33219</v>
      </c>
      <c r="D12" s="1">
        <v>17</v>
      </c>
      <c r="E12" s="1">
        <v>1</v>
      </c>
      <c r="F12" s="1" t="s">
        <v>46</v>
      </c>
      <c r="G12" s="35">
        <v>0.80365</v>
      </c>
      <c r="H12" s="38">
        <v>1</v>
      </c>
      <c r="I12" s="3">
        <v>79.7</v>
      </c>
      <c r="J12" s="4">
        <v>82.5</v>
      </c>
      <c r="K12" s="3">
        <v>147.5</v>
      </c>
      <c r="L12" s="2"/>
      <c r="M12" s="6">
        <f t="shared" si="0"/>
        <v>147.5</v>
      </c>
      <c r="N12" s="3">
        <v>157.5</v>
      </c>
      <c r="O12" s="2"/>
      <c r="P12" s="6">
        <f t="shared" si="1"/>
        <v>157.5</v>
      </c>
      <c r="Q12" s="3">
        <v>165</v>
      </c>
      <c r="R12" s="2">
        <v>1</v>
      </c>
      <c r="S12" s="6">
        <f t="shared" si="2"/>
        <v>0</v>
      </c>
      <c r="T12" s="3"/>
      <c r="U12" s="2"/>
      <c r="V12" s="6">
        <f t="shared" si="3"/>
        <v>0</v>
      </c>
      <c r="W12" s="7">
        <f t="shared" si="4"/>
        <v>157.5</v>
      </c>
      <c r="X12" s="5">
        <v>77.5</v>
      </c>
      <c r="Y12" s="2"/>
      <c r="Z12" s="6">
        <f t="shared" si="5"/>
        <v>77.5</v>
      </c>
      <c r="AA12" s="3">
        <v>82.5</v>
      </c>
      <c r="AB12" s="2">
        <v>1</v>
      </c>
      <c r="AC12" s="6">
        <f t="shared" si="6"/>
        <v>0</v>
      </c>
      <c r="AD12" s="3">
        <v>82.5</v>
      </c>
      <c r="AE12" s="2"/>
      <c r="AF12" s="6">
        <f t="shared" si="7"/>
        <v>82.5</v>
      </c>
      <c r="AG12" s="3">
        <v>87.5</v>
      </c>
      <c r="AH12" s="2">
        <v>1</v>
      </c>
      <c r="AI12" s="6">
        <f t="shared" si="8"/>
        <v>0</v>
      </c>
      <c r="AJ12" s="7">
        <f t="shared" si="9"/>
        <v>82.5</v>
      </c>
      <c r="AK12" s="5">
        <f t="shared" si="10"/>
        <v>240</v>
      </c>
      <c r="AL12" s="3">
        <v>120</v>
      </c>
      <c r="AM12" s="2"/>
      <c r="AN12" s="6">
        <f t="shared" si="11"/>
        <v>120</v>
      </c>
      <c r="AO12" s="3">
        <v>137.5</v>
      </c>
      <c r="AP12" s="2"/>
      <c r="AQ12" s="6">
        <f t="shared" si="12"/>
        <v>137.5</v>
      </c>
      <c r="AR12" s="3">
        <v>150</v>
      </c>
      <c r="AS12" s="2"/>
      <c r="AT12" s="6">
        <f t="shared" si="13"/>
        <v>150</v>
      </c>
      <c r="AU12" s="3"/>
      <c r="AV12" s="2"/>
      <c r="AW12" s="6">
        <f t="shared" si="14"/>
        <v>0</v>
      </c>
      <c r="AX12" s="7">
        <f t="shared" si="15"/>
        <v>150</v>
      </c>
      <c r="AY12" s="8">
        <f t="shared" si="16"/>
        <v>390</v>
      </c>
      <c r="AZ12" s="20">
        <f t="shared" si="17"/>
        <v>313.4235</v>
      </c>
      <c r="BA12" s="17">
        <f t="shared" si="18"/>
        <v>859.7940000000001</v>
      </c>
      <c r="BB12" s="11"/>
      <c r="BC12" s="11"/>
    </row>
    <row r="13" spans="1:55" ht="13.5" customHeight="1">
      <c r="A13" s="43">
        <v>1</v>
      </c>
      <c r="B13" s="41" t="s">
        <v>44</v>
      </c>
      <c r="C13" s="18">
        <v>33222</v>
      </c>
      <c r="D13" s="1">
        <v>17</v>
      </c>
      <c r="E13" s="1">
        <v>1</v>
      </c>
      <c r="F13" s="1" t="s">
        <v>46</v>
      </c>
      <c r="G13" s="35">
        <v>0.7497</v>
      </c>
      <c r="H13" s="38">
        <v>1</v>
      </c>
      <c r="I13" s="3">
        <v>89.5</v>
      </c>
      <c r="J13" s="4">
        <v>90</v>
      </c>
      <c r="K13" s="5">
        <v>140</v>
      </c>
      <c r="L13" s="2"/>
      <c r="M13" s="6">
        <f t="shared" si="0"/>
        <v>140</v>
      </c>
      <c r="N13" s="3">
        <v>160</v>
      </c>
      <c r="O13" s="2"/>
      <c r="P13" s="6">
        <f t="shared" si="1"/>
        <v>160</v>
      </c>
      <c r="Q13" s="3">
        <v>182.5</v>
      </c>
      <c r="R13" s="2">
        <v>1</v>
      </c>
      <c r="S13" s="6">
        <f t="shared" si="2"/>
        <v>0</v>
      </c>
      <c r="T13" s="3"/>
      <c r="U13" s="2"/>
      <c r="V13" s="6">
        <f t="shared" si="3"/>
        <v>0</v>
      </c>
      <c r="W13" s="7">
        <f t="shared" si="4"/>
        <v>160</v>
      </c>
      <c r="X13" s="5">
        <v>77.5</v>
      </c>
      <c r="Y13" s="2">
        <v>1</v>
      </c>
      <c r="Z13" s="6">
        <f t="shared" si="5"/>
        <v>0</v>
      </c>
      <c r="AA13" s="3">
        <v>82.5</v>
      </c>
      <c r="AB13" s="2">
        <v>1</v>
      </c>
      <c r="AC13" s="6">
        <f t="shared" si="6"/>
        <v>0</v>
      </c>
      <c r="AD13" s="3">
        <v>82.5</v>
      </c>
      <c r="AE13" s="2"/>
      <c r="AF13" s="6">
        <f t="shared" si="7"/>
        <v>82.5</v>
      </c>
      <c r="AG13" s="3"/>
      <c r="AH13" s="2"/>
      <c r="AI13" s="6">
        <f t="shared" si="8"/>
        <v>0</v>
      </c>
      <c r="AJ13" s="7">
        <f t="shared" si="9"/>
        <v>82.5</v>
      </c>
      <c r="AK13" s="5">
        <f t="shared" si="10"/>
        <v>242.5</v>
      </c>
      <c r="AL13" s="3">
        <v>135</v>
      </c>
      <c r="AM13" s="2"/>
      <c r="AN13" s="6">
        <f t="shared" si="11"/>
        <v>135</v>
      </c>
      <c r="AO13" s="3">
        <v>160</v>
      </c>
      <c r="AP13" s="2"/>
      <c r="AQ13" s="6">
        <f t="shared" si="12"/>
        <v>160</v>
      </c>
      <c r="AR13" s="3">
        <v>165</v>
      </c>
      <c r="AS13" s="2">
        <v>1</v>
      </c>
      <c r="AT13" s="6">
        <f t="shared" si="13"/>
        <v>0</v>
      </c>
      <c r="AU13" s="3"/>
      <c r="AV13" s="2"/>
      <c r="AW13" s="6">
        <f t="shared" si="14"/>
        <v>0</v>
      </c>
      <c r="AX13" s="7">
        <f t="shared" si="15"/>
        <v>160</v>
      </c>
      <c r="AY13" s="8">
        <f t="shared" si="16"/>
        <v>402.5</v>
      </c>
      <c r="AZ13" s="20">
        <f t="shared" si="17"/>
        <v>301.75425</v>
      </c>
      <c r="BA13" s="17">
        <f t="shared" si="18"/>
        <v>887.3515000000001</v>
      </c>
      <c r="BB13" s="11"/>
      <c r="BC13" s="11"/>
    </row>
    <row r="14" spans="1:55" ht="13.5" customHeight="1">
      <c r="A14" s="43">
        <v>1</v>
      </c>
      <c r="B14" s="41" t="s">
        <v>42</v>
      </c>
      <c r="C14" s="18">
        <v>33389</v>
      </c>
      <c r="D14" s="1">
        <v>16</v>
      </c>
      <c r="E14" s="1">
        <v>1</v>
      </c>
      <c r="F14" s="1" t="s">
        <v>48</v>
      </c>
      <c r="G14" s="35">
        <v>1.1317</v>
      </c>
      <c r="H14" s="38">
        <v>1</v>
      </c>
      <c r="I14" s="3">
        <v>50.6</v>
      </c>
      <c r="J14" s="4">
        <v>52</v>
      </c>
      <c r="K14" s="5"/>
      <c r="L14" s="2"/>
      <c r="M14" s="6">
        <f t="shared" si="0"/>
        <v>0</v>
      </c>
      <c r="N14" s="3"/>
      <c r="O14" s="2"/>
      <c r="P14" s="6">
        <f t="shared" si="1"/>
        <v>0</v>
      </c>
      <c r="Q14" s="3"/>
      <c r="R14" s="2"/>
      <c r="S14" s="6">
        <f t="shared" si="2"/>
        <v>0</v>
      </c>
      <c r="T14" s="3"/>
      <c r="U14" s="2"/>
      <c r="V14" s="6">
        <f t="shared" si="3"/>
        <v>0</v>
      </c>
      <c r="W14" s="7">
        <f t="shared" si="4"/>
        <v>0</v>
      </c>
      <c r="X14" s="5">
        <v>70</v>
      </c>
      <c r="Y14" s="2"/>
      <c r="Z14" s="6">
        <f t="shared" si="5"/>
        <v>70</v>
      </c>
      <c r="AA14" s="3">
        <v>75</v>
      </c>
      <c r="AB14" s="2"/>
      <c r="AC14" s="6">
        <f t="shared" si="6"/>
        <v>75</v>
      </c>
      <c r="AD14" s="3">
        <v>80</v>
      </c>
      <c r="AE14" s="2">
        <v>1</v>
      </c>
      <c r="AF14" s="6">
        <f t="shared" si="7"/>
        <v>0</v>
      </c>
      <c r="AG14" s="3"/>
      <c r="AH14" s="2"/>
      <c r="AI14" s="6">
        <f t="shared" si="8"/>
        <v>0</v>
      </c>
      <c r="AJ14" s="7">
        <f t="shared" si="9"/>
        <v>75</v>
      </c>
      <c r="AK14" s="5">
        <f t="shared" si="10"/>
        <v>75</v>
      </c>
      <c r="AL14" s="3"/>
      <c r="AM14" s="2"/>
      <c r="AN14" s="6">
        <f t="shared" si="11"/>
        <v>0</v>
      </c>
      <c r="AO14" s="3"/>
      <c r="AP14" s="2"/>
      <c r="AQ14" s="6">
        <f t="shared" si="12"/>
        <v>0</v>
      </c>
      <c r="AR14" s="3"/>
      <c r="AS14" s="2"/>
      <c r="AT14" s="6">
        <f t="shared" si="13"/>
        <v>0</v>
      </c>
      <c r="AU14" s="3"/>
      <c r="AV14" s="2"/>
      <c r="AW14" s="6">
        <f t="shared" si="14"/>
        <v>0</v>
      </c>
      <c r="AX14" s="7">
        <f t="shared" si="15"/>
        <v>0</v>
      </c>
      <c r="AY14" s="8">
        <f t="shared" si="16"/>
        <v>75</v>
      </c>
      <c r="AZ14" s="20">
        <f t="shared" si="17"/>
        <v>84.8775</v>
      </c>
      <c r="BA14" s="17">
        <f t="shared" si="18"/>
        <v>165.345</v>
      </c>
      <c r="BB14" s="11"/>
      <c r="BC14" s="11"/>
    </row>
    <row r="15" spans="1:55" ht="13.5" customHeight="1">
      <c r="A15" s="43">
        <v>1</v>
      </c>
      <c r="B15" s="41" t="s">
        <v>34</v>
      </c>
      <c r="C15" s="18">
        <v>32913</v>
      </c>
      <c r="D15" s="1">
        <v>18</v>
      </c>
      <c r="E15" s="1">
        <v>1</v>
      </c>
      <c r="F15" s="1" t="s">
        <v>35</v>
      </c>
      <c r="G15" s="35">
        <v>1.0163</v>
      </c>
      <c r="H15" s="38">
        <v>1</v>
      </c>
      <c r="I15" s="3">
        <v>57.9</v>
      </c>
      <c r="J15" s="4">
        <v>60</v>
      </c>
      <c r="K15" s="5">
        <v>142.5</v>
      </c>
      <c r="L15" s="2"/>
      <c r="M15" s="6">
        <f t="shared" si="0"/>
        <v>142.5</v>
      </c>
      <c r="N15" s="3">
        <v>150</v>
      </c>
      <c r="O15" s="2"/>
      <c r="P15" s="6">
        <f t="shared" si="1"/>
        <v>150</v>
      </c>
      <c r="Q15" s="3">
        <v>160</v>
      </c>
      <c r="R15" s="2">
        <v>1</v>
      </c>
      <c r="S15" s="6">
        <f t="shared" si="2"/>
        <v>0</v>
      </c>
      <c r="T15" s="3"/>
      <c r="U15" s="2"/>
      <c r="V15" s="6">
        <f t="shared" si="3"/>
        <v>0</v>
      </c>
      <c r="W15" s="7">
        <f t="shared" si="4"/>
        <v>150</v>
      </c>
      <c r="X15" s="5">
        <v>67.5</v>
      </c>
      <c r="Y15" s="2"/>
      <c r="Z15" s="6">
        <f t="shared" si="5"/>
        <v>67.5</v>
      </c>
      <c r="AA15" s="3">
        <v>72.5</v>
      </c>
      <c r="AB15" s="2"/>
      <c r="AC15" s="6">
        <f t="shared" si="6"/>
        <v>72.5</v>
      </c>
      <c r="AD15" s="3">
        <v>75</v>
      </c>
      <c r="AE15" s="2">
        <v>1</v>
      </c>
      <c r="AF15" s="6">
        <f t="shared" si="7"/>
        <v>0</v>
      </c>
      <c r="AG15" s="3"/>
      <c r="AH15" s="2"/>
      <c r="AI15" s="6">
        <f t="shared" si="8"/>
        <v>0</v>
      </c>
      <c r="AJ15" s="7">
        <f t="shared" si="9"/>
        <v>72.5</v>
      </c>
      <c r="AK15" s="5">
        <f t="shared" si="10"/>
        <v>222.5</v>
      </c>
      <c r="AL15" s="3">
        <v>132.5</v>
      </c>
      <c r="AM15" s="2"/>
      <c r="AN15" s="6">
        <f t="shared" si="11"/>
        <v>132.5</v>
      </c>
      <c r="AO15" s="3">
        <v>145</v>
      </c>
      <c r="AP15" s="2"/>
      <c r="AQ15" s="6">
        <f t="shared" si="12"/>
        <v>145</v>
      </c>
      <c r="AR15" s="3">
        <v>152.5</v>
      </c>
      <c r="AS15" s="2"/>
      <c r="AT15" s="6">
        <f t="shared" si="13"/>
        <v>152.5</v>
      </c>
      <c r="AU15" s="3">
        <v>162.5</v>
      </c>
      <c r="AV15" s="2">
        <v>1</v>
      </c>
      <c r="AW15" s="6">
        <f t="shared" si="14"/>
        <v>0</v>
      </c>
      <c r="AX15" s="7">
        <f t="shared" si="15"/>
        <v>152.5</v>
      </c>
      <c r="AY15" s="8">
        <f t="shared" si="16"/>
        <v>375</v>
      </c>
      <c r="AZ15" s="20">
        <f>(G15*H18*AY15)</f>
        <v>381.1125</v>
      </c>
      <c r="BA15" s="17">
        <f t="shared" si="18"/>
        <v>826.725</v>
      </c>
      <c r="BB15" s="11"/>
      <c r="BC15" s="11"/>
    </row>
    <row r="16" spans="2:55" ht="13.5" customHeight="1">
      <c r="B16" s="41"/>
      <c r="C16" s="18"/>
      <c r="D16" s="1"/>
      <c r="E16" s="1"/>
      <c r="F16" s="1"/>
      <c r="G16" s="35"/>
      <c r="H16" s="38"/>
      <c r="I16" s="3"/>
      <c r="J16" s="4"/>
      <c r="K16" s="5"/>
      <c r="L16" s="2"/>
      <c r="M16" s="6"/>
      <c r="N16" s="3"/>
      <c r="O16" s="2"/>
      <c r="P16" s="6"/>
      <c r="Q16" s="3"/>
      <c r="R16" s="2"/>
      <c r="S16" s="6"/>
      <c r="T16" s="3"/>
      <c r="U16" s="2"/>
      <c r="V16" s="6"/>
      <c r="W16" s="7"/>
      <c r="X16" s="5"/>
      <c r="Y16" s="2"/>
      <c r="Z16" s="6"/>
      <c r="AA16" s="3"/>
      <c r="AB16" s="2"/>
      <c r="AC16" s="6"/>
      <c r="AD16" s="3"/>
      <c r="AE16" s="2"/>
      <c r="AF16" s="6"/>
      <c r="AG16" s="3"/>
      <c r="AH16" s="2"/>
      <c r="AI16" s="6"/>
      <c r="AJ16" s="7"/>
      <c r="AK16" s="5"/>
      <c r="AL16" s="3"/>
      <c r="AM16" s="2"/>
      <c r="AN16" s="6"/>
      <c r="AO16" s="3"/>
      <c r="AP16" s="2"/>
      <c r="AQ16" s="6"/>
      <c r="AR16" s="3"/>
      <c r="AS16" s="2"/>
      <c r="AT16" s="6"/>
      <c r="AU16" s="3"/>
      <c r="AV16" s="2"/>
      <c r="AW16" s="6"/>
      <c r="AX16" s="7"/>
      <c r="AY16" s="8"/>
      <c r="AZ16" s="20"/>
      <c r="BA16" s="17"/>
      <c r="BB16" s="11"/>
      <c r="BC16" s="11"/>
    </row>
    <row r="17" spans="1:55" ht="13.5" customHeight="1">
      <c r="A17" s="43">
        <v>1</v>
      </c>
      <c r="B17" s="42" t="s">
        <v>89</v>
      </c>
      <c r="C17" s="18">
        <v>31015</v>
      </c>
      <c r="D17" s="1">
        <v>23</v>
      </c>
      <c r="E17" s="1">
        <v>3</v>
      </c>
      <c r="F17" s="1" t="s">
        <v>70</v>
      </c>
      <c r="G17" s="35">
        <v>0.5833</v>
      </c>
      <c r="H17" s="38">
        <v>1</v>
      </c>
      <c r="I17" s="3">
        <v>99.2</v>
      </c>
      <c r="J17" s="4">
        <v>100</v>
      </c>
      <c r="K17" s="5">
        <v>295</v>
      </c>
      <c r="L17" s="2"/>
      <c r="M17" s="6">
        <f aca="true" t="shared" si="19" ref="M17:M36">IF(L17&gt;0,0,K17)</f>
        <v>295</v>
      </c>
      <c r="N17" s="3">
        <v>320</v>
      </c>
      <c r="O17" s="2"/>
      <c r="P17" s="6">
        <f aca="true" t="shared" si="20" ref="P17:P36">IF(O17&gt;0,0,N17)</f>
        <v>320</v>
      </c>
      <c r="Q17" s="3">
        <v>342.5</v>
      </c>
      <c r="R17" s="2">
        <v>1</v>
      </c>
      <c r="S17" s="6">
        <f aca="true" t="shared" si="21" ref="S17:S36">IF(R17&gt;0,0,Q17)</f>
        <v>0</v>
      </c>
      <c r="T17" s="3"/>
      <c r="U17" s="2"/>
      <c r="V17" s="6">
        <f aca="true" t="shared" si="22" ref="V17:V36">IF(U17&gt;0,0,T17)</f>
        <v>0</v>
      </c>
      <c r="W17" s="7">
        <f aca="true" t="shared" si="23" ref="W17:W36">IF(COUNT(L17,O17)&gt;2,"out",MAX(M17,P17,S17))</f>
        <v>320</v>
      </c>
      <c r="X17" s="5">
        <v>185</v>
      </c>
      <c r="Y17" s="2"/>
      <c r="Z17" s="6">
        <f aca="true" t="shared" si="24" ref="Z17:Z36">IF(Y17&gt;0,0,X17)</f>
        <v>185</v>
      </c>
      <c r="AA17" s="3">
        <v>207.5</v>
      </c>
      <c r="AB17" s="2"/>
      <c r="AC17" s="6">
        <f aca="true" t="shared" si="25" ref="AC17:AC36">IF(AB17&gt;0,0,AA17)</f>
        <v>207.5</v>
      </c>
      <c r="AD17" s="3">
        <v>220</v>
      </c>
      <c r="AE17" s="2">
        <v>1</v>
      </c>
      <c r="AF17" s="6">
        <f aca="true" t="shared" si="26" ref="AF17:AF36">IF(AE17&gt;0,0,AD17)</f>
        <v>0</v>
      </c>
      <c r="AG17" s="3"/>
      <c r="AH17" s="2"/>
      <c r="AI17" s="6">
        <f aca="true" t="shared" si="27" ref="AI17:AI36">IF(AH17&gt;0,0,AG17)</f>
        <v>0</v>
      </c>
      <c r="AJ17" s="7">
        <f aca="true" t="shared" si="28" ref="AJ17:AJ36">MAX(Z17,AC17,AF17)</f>
        <v>207.5</v>
      </c>
      <c r="AK17" s="5">
        <f aca="true" t="shared" si="29" ref="AK17:AK36">W17+AJ17</f>
        <v>527.5</v>
      </c>
      <c r="AL17" s="3">
        <v>220</v>
      </c>
      <c r="AM17" s="2"/>
      <c r="AN17" s="6">
        <f aca="true" t="shared" si="30" ref="AN17:AN36">IF(AM17&gt;0,0,AL17)</f>
        <v>220</v>
      </c>
      <c r="AO17" s="3">
        <v>230</v>
      </c>
      <c r="AP17" s="2"/>
      <c r="AQ17" s="6">
        <f aca="true" t="shared" si="31" ref="AQ17:AQ36">IF(AP17&gt;0,0,AO17)</f>
        <v>230</v>
      </c>
      <c r="AR17" s="3">
        <v>242.5</v>
      </c>
      <c r="AS17" s="2">
        <v>1</v>
      </c>
      <c r="AT17" s="6">
        <f aca="true" t="shared" si="32" ref="AT17:AT36">IF(AS17&gt;0,0,AR17)</f>
        <v>0</v>
      </c>
      <c r="AU17" s="3"/>
      <c r="AV17" s="2"/>
      <c r="AW17" s="6">
        <f aca="true" t="shared" si="33" ref="AW17:AW36">IF(AV17&gt;0,0,AU17)</f>
        <v>0</v>
      </c>
      <c r="AX17" s="7">
        <f aca="true" t="shared" si="34" ref="AX17:AX36">MAX(AN17,AQ17,AT17)</f>
        <v>230</v>
      </c>
      <c r="AY17" s="8">
        <f aca="true" t="shared" si="35" ref="AY17:AY36">(AX17+AJ17+W17)</f>
        <v>757.5</v>
      </c>
      <c r="AZ17" s="20">
        <f aca="true" t="shared" si="36" ref="AZ17:AZ63">(G17*H17*AY17)</f>
        <v>441.84975000000003</v>
      </c>
      <c r="BA17" s="17">
        <f aca="true" t="shared" si="37" ref="BA17:BA36">(AY17*2.2046)</f>
        <v>1669.9845</v>
      </c>
      <c r="BB17" s="11"/>
      <c r="BC17" s="11"/>
    </row>
    <row r="18" spans="1:55" ht="13.5" customHeight="1">
      <c r="A18" s="43">
        <v>2</v>
      </c>
      <c r="B18" s="41" t="s">
        <v>69</v>
      </c>
      <c r="C18" s="18">
        <v>32241</v>
      </c>
      <c r="D18" s="1">
        <v>20</v>
      </c>
      <c r="E18" s="1">
        <v>3</v>
      </c>
      <c r="F18" s="1" t="s">
        <v>70</v>
      </c>
      <c r="G18" s="35">
        <v>0.59165</v>
      </c>
      <c r="H18" s="38">
        <v>1</v>
      </c>
      <c r="I18" s="3">
        <v>96.1</v>
      </c>
      <c r="J18" s="4">
        <v>100</v>
      </c>
      <c r="K18" s="5">
        <v>267.5</v>
      </c>
      <c r="L18" s="2"/>
      <c r="M18" s="6">
        <f t="shared" si="19"/>
        <v>267.5</v>
      </c>
      <c r="N18" s="3">
        <v>277.5</v>
      </c>
      <c r="O18" s="2">
        <v>1</v>
      </c>
      <c r="P18" s="6">
        <f t="shared" si="20"/>
        <v>0</v>
      </c>
      <c r="Q18" s="3">
        <v>277.5</v>
      </c>
      <c r="R18" s="2">
        <v>1</v>
      </c>
      <c r="S18" s="6">
        <f t="shared" si="21"/>
        <v>0</v>
      </c>
      <c r="T18" s="3"/>
      <c r="U18" s="2"/>
      <c r="V18" s="6">
        <f t="shared" si="22"/>
        <v>0</v>
      </c>
      <c r="W18" s="7">
        <f t="shared" si="23"/>
        <v>267.5</v>
      </c>
      <c r="X18" s="5">
        <v>172.5</v>
      </c>
      <c r="Y18" s="2"/>
      <c r="Z18" s="6">
        <f t="shared" si="24"/>
        <v>172.5</v>
      </c>
      <c r="AA18" s="3">
        <v>182.5</v>
      </c>
      <c r="AB18" s="2"/>
      <c r="AC18" s="6">
        <f t="shared" si="25"/>
        <v>182.5</v>
      </c>
      <c r="AD18" s="3">
        <v>190</v>
      </c>
      <c r="AE18" s="2">
        <v>1</v>
      </c>
      <c r="AF18" s="6">
        <f t="shared" si="26"/>
        <v>0</v>
      </c>
      <c r="AG18" s="3"/>
      <c r="AH18" s="2"/>
      <c r="AI18" s="6">
        <f t="shared" si="27"/>
        <v>0</v>
      </c>
      <c r="AJ18" s="7">
        <f t="shared" si="28"/>
        <v>182.5</v>
      </c>
      <c r="AK18" s="5">
        <f t="shared" si="29"/>
        <v>450</v>
      </c>
      <c r="AL18" s="3">
        <v>237.5</v>
      </c>
      <c r="AM18" s="2"/>
      <c r="AN18" s="6">
        <f t="shared" si="30"/>
        <v>237.5</v>
      </c>
      <c r="AO18" s="3">
        <v>250</v>
      </c>
      <c r="AP18" s="2"/>
      <c r="AQ18" s="6">
        <f t="shared" si="31"/>
        <v>250</v>
      </c>
      <c r="AR18" s="3">
        <v>255</v>
      </c>
      <c r="AS18" s="2"/>
      <c r="AT18" s="6">
        <f t="shared" si="32"/>
        <v>255</v>
      </c>
      <c r="AU18" s="3"/>
      <c r="AV18" s="2"/>
      <c r="AW18" s="6">
        <f t="shared" si="33"/>
        <v>0</v>
      </c>
      <c r="AX18" s="7">
        <f t="shared" si="34"/>
        <v>255</v>
      </c>
      <c r="AY18" s="8">
        <f t="shared" si="35"/>
        <v>705</v>
      </c>
      <c r="AZ18" s="20">
        <f t="shared" si="36"/>
        <v>417.11325</v>
      </c>
      <c r="BA18" s="17">
        <f t="shared" si="37"/>
        <v>1554.2430000000002</v>
      </c>
      <c r="BB18" s="11"/>
      <c r="BC18" s="11"/>
    </row>
    <row r="19" spans="1:55" ht="13.5" customHeight="1">
      <c r="A19" s="43">
        <v>1</v>
      </c>
      <c r="B19" s="41" t="s">
        <v>76</v>
      </c>
      <c r="C19" s="18">
        <v>31789</v>
      </c>
      <c r="D19" s="1">
        <v>21</v>
      </c>
      <c r="E19" s="1">
        <v>3</v>
      </c>
      <c r="F19" s="1" t="s">
        <v>70</v>
      </c>
      <c r="G19" s="35">
        <v>0.5481</v>
      </c>
      <c r="H19" s="38">
        <v>1</v>
      </c>
      <c r="I19" s="12">
        <v>122.7</v>
      </c>
      <c r="J19" s="10">
        <v>125</v>
      </c>
      <c r="K19" s="3">
        <v>265</v>
      </c>
      <c r="L19" s="2"/>
      <c r="M19" s="6">
        <f t="shared" si="19"/>
        <v>265</v>
      </c>
      <c r="N19" s="3">
        <v>272.5</v>
      </c>
      <c r="O19" s="2">
        <v>1</v>
      </c>
      <c r="P19" s="6">
        <f t="shared" si="20"/>
        <v>0</v>
      </c>
      <c r="Q19" s="3">
        <v>272.5</v>
      </c>
      <c r="R19" s="2">
        <v>1</v>
      </c>
      <c r="S19" s="6">
        <f t="shared" si="21"/>
        <v>0</v>
      </c>
      <c r="T19" s="3"/>
      <c r="U19" s="2"/>
      <c r="V19" s="6">
        <f t="shared" si="22"/>
        <v>0</v>
      </c>
      <c r="W19" s="7">
        <f t="shared" si="23"/>
        <v>265</v>
      </c>
      <c r="X19" s="5">
        <v>175</v>
      </c>
      <c r="Y19" s="2"/>
      <c r="Z19" s="6">
        <f t="shared" si="24"/>
        <v>175</v>
      </c>
      <c r="AA19" s="3">
        <v>187.5</v>
      </c>
      <c r="AB19" s="2">
        <v>1</v>
      </c>
      <c r="AC19" s="6">
        <f t="shared" si="25"/>
        <v>0</v>
      </c>
      <c r="AD19" s="3">
        <v>187.5</v>
      </c>
      <c r="AE19" s="2">
        <v>1</v>
      </c>
      <c r="AF19" s="6">
        <f t="shared" si="26"/>
        <v>0</v>
      </c>
      <c r="AG19" s="3"/>
      <c r="AH19" s="2"/>
      <c r="AI19" s="6">
        <f t="shared" si="27"/>
        <v>0</v>
      </c>
      <c r="AJ19" s="7">
        <f t="shared" si="28"/>
        <v>175</v>
      </c>
      <c r="AK19" s="5">
        <f t="shared" si="29"/>
        <v>440</v>
      </c>
      <c r="AL19" s="3">
        <v>242.5</v>
      </c>
      <c r="AM19" s="2"/>
      <c r="AN19" s="6">
        <f t="shared" si="30"/>
        <v>242.5</v>
      </c>
      <c r="AO19" s="3">
        <v>265</v>
      </c>
      <c r="AP19" s="2">
        <v>1</v>
      </c>
      <c r="AQ19" s="6">
        <f t="shared" si="31"/>
        <v>0</v>
      </c>
      <c r="AR19" s="3">
        <v>265</v>
      </c>
      <c r="AS19" s="2"/>
      <c r="AT19" s="6">
        <f t="shared" si="32"/>
        <v>265</v>
      </c>
      <c r="AU19" s="3"/>
      <c r="AV19" s="2"/>
      <c r="AW19" s="6">
        <f t="shared" si="33"/>
        <v>0</v>
      </c>
      <c r="AX19" s="7">
        <f t="shared" si="34"/>
        <v>265</v>
      </c>
      <c r="AY19" s="8">
        <f t="shared" si="35"/>
        <v>705</v>
      </c>
      <c r="AZ19" s="20">
        <f t="shared" si="36"/>
        <v>386.4105</v>
      </c>
      <c r="BA19" s="17">
        <f t="shared" si="37"/>
        <v>1554.2430000000002</v>
      </c>
      <c r="BB19" s="11"/>
      <c r="BC19" s="11"/>
    </row>
    <row r="20" spans="1:55" ht="13.5" customHeight="1">
      <c r="A20" s="43">
        <v>1</v>
      </c>
      <c r="B20" s="42" t="s">
        <v>50</v>
      </c>
      <c r="C20" s="18">
        <v>34707</v>
      </c>
      <c r="D20" s="1">
        <v>13</v>
      </c>
      <c r="E20" s="1">
        <v>2</v>
      </c>
      <c r="F20" s="1" t="s">
        <v>45</v>
      </c>
      <c r="G20" s="35">
        <v>1.0852</v>
      </c>
      <c r="H20" s="38">
        <v>1</v>
      </c>
      <c r="I20" s="12">
        <v>47</v>
      </c>
      <c r="J20" s="10">
        <v>52</v>
      </c>
      <c r="K20" s="3">
        <v>87.5</v>
      </c>
      <c r="L20" s="2"/>
      <c r="M20" s="6">
        <f t="shared" si="19"/>
        <v>87.5</v>
      </c>
      <c r="N20" s="3">
        <v>100</v>
      </c>
      <c r="O20" s="2"/>
      <c r="P20" s="6">
        <f t="shared" si="20"/>
        <v>100</v>
      </c>
      <c r="Q20" s="3">
        <v>107.5</v>
      </c>
      <c r="R20" s="2"/>
      <c r="S20" s="6">
        <f t="shared" si="21"/>
        <v>107.5</v>
      </c>
      <c r="T20" s="3"/>
      <c r="U20" s="2"/>
      <c r="V20" s="6">
        <f t="shared" si="22"/>
        <v>0</v>
      </c>
      <c r="W20" s="7">
        <f t="shared" si="23"/>
        <v>107.5</v>
      </c>
      <c r="X20" s="5">
        <v>45</v>
      </c>
      <c r="Y20" s="2"/>
      <c r="Z20" s="6">
        <f t="shared" si="24"/>
        <v>45</v>
      </c>
      <c r="AA20" s="3">
        <v>50</v>
      </c>
      <c r="AB20" s="2"/>
      <c r="AC20" s="6">
        <f t="shared" si="25"/>
        <v>50</v>
      </c>
      <c r="AD20" s="3">
        <v>52.5</v>
      </c>
      <c r="AE20" s="2"/>
      <c r="AF20" s="6">
        <f t="shared" si="26"/>
        <v>52.5</v>
      </c>
      <c r="AG20" s="3"/>
      <c r="AH20" s="2"/>
      <c r="AI20" s="6">
        <f t="shared" si="27"/>
        <v>0</v>
      </c>
      <c r="AJ20" s="7">
        <f t="shared" si="28"/>
        <v>52.5</v>
      </c>
      <c r="AK20" s="5">
        <f t="shared" si="29"/>
        <v>160</v>
      </c>
      <c r="AL20" s="3">
        <v>87.5</v>
      </c>
      <c r="AM20" s="2"/>
      <c r="AN20" s="6">
        <f t="shared" si="30"/>
        <v>87.5</v>
      </c>
      <c r="AO20" s="3">
        <v>97.5</v>
      </c>
      <c r="AP20" s="2"/>
      <c r="AQ20" s="6">
        <f t="shared" si="31"/>
        <v>97.5</v>
      </c>
      <c r="AR20" s="3">
        <v>107.5</v>
      </c>
      <c r="AS20" s="2">
        <v>1</v>
      </c>
      <c r="AT20" s="6">
        <f t="shared" si="32"/>
        <v>0</v>
      </c>
      <c r="AU20" s="3"/>
      <c r="AV20" s="2"/>
      <c r="AW20" s="6">
        <f t="shared" si="33"/>
        <v>0</v>
      </c>
      <c r="AX20" s="7">
        <f t="shared" si="34"/>
        <v>97.5</v>
      </c>
      <c r="AY20" s="8">
        <f t="shared" si="35"/>
        <v>257.5</v>
      </c>
      <c r="AZ20" s="20">
        <f t="shared" si="36"/>
        <v>279.43899999999996</v>
      </c>
      <c r="BA20" s="17">
        <f t="shared" si="37"/>
        <v>567.6845000000001</v>
      </c>
      <c r="BB20" s="11"/>
      <c r="BC20" s="11"/>
    </row>
    <row r="21" spans="1:55" ht="13.5" customHeight="1">
      <c r="A21" s="43">
        <v>1</v>
      </c>
      <c r="B21" s="42" t="s">
        <v>55</v>
      </c>
      <c r="C21" s="18">
        <v>33892</v>
      </c>
      <c r="D21" s="1">
        <v>15</v>
      </c>
      <c r="E21" s="1">
        <v>2</v>
      </c>
      <c r="F21" s="1" t="s">
        <v>45</v>
      </c>
      <c r="G21" s="35">
        <v>0.7551</v>
      </c>
      <c r="H21" s="38">
        <v>1</v>
      </c>
      <c r="I21" s="3">
        <v>66.8</v>
      </c>
      <c r="J21" s="4">
        <v>67.5</v>
      </c>
      <c r="K21" s="5">
        <v>195</v>
      </c>
      <c r="L21" s="2"/>
      <c r="M21" s="6">
        <f t="shared" si="19"/>
        <v>195</v>
      </c>
      <c r="N21" s="3">
        <v>210</v>
      </c>
      <c r="O21" s="2">
        <v>1</v>
      </c>
      <c r="P21" s="6">
        <f t="shared" si="20"/>
        <v>0</v>
      </c>
      <c r="Q21" s="3">
        <v>210</v>
      </c>
      <c r="R21" s="2"/>
      <c r="S21" s="6">
        <f t="shared" si="21"/>
        <v>210</v>
      </c>
      <c r="T21" s="3"/>
      <c r="U21" s="2"/>
      <c r="V21" s="6">
        <f t="shared" si="22"/>
        <v>0</v>
      </c>
      <c r="W21" s="7">
        <f t="shared" si="23"/>
        <v>210</v>
      </c>
      <c r="X21" s="5">
        <v>95</v>
      </c>
      <c r="Y21" s="2"/>
      <c r="Z21" s="6">
        <f t="shared" si="24"/>
        <v>95</v>
      </c>
      <c r="AA21" s="3">
        <v>100</v>
      </c>
      <c r="AB21" s="2"/>
      <c r="AC21" s="6">
        <f t="shared" si="25"/>
        <v>100</v>
      </c>
      <c r="AD21" s="3">
        <v>105</v>
      </c>
      <c r="AE21" s="2">
        <v>1</v>
      </c>
      <c r="AF21" s="6">
        <f t="shared" si="26"/>
        <v>0</v>
      </c>
      <c r="AG21" s="3"/>
      <c r="AH21" s="2"/>
      <c r="AI21" s="6">
        <f t="shared" si="27"/>
        <v>0</v>
      </c>
      <c r="AJ21" s="7">
        <f t="shared" si="28"/>
        <v>100</v>
      </c>
      <c r="AK21" s="5">
        <f t="shared" si="29"/>
        <v>310</v>
      </c>
      <c r="AL21" s="3">
        <v>197.5</v>
      </c>
      <c r="AM21" s="2"/>
      <c r="AN21" s="6">
        <f t="shared" si="30"/>
        <v>197.5</v>
      </c>
      <c r="AO21" s="3">
        <v>207.5</v>
      </c>
      <c r="AP21" s="2">
        <v>1</v>
      </c>
      <c r="AQ21" s="6">
        <f t="shared" si="31"/>
        <v>0</v>
      </c>
      <c r="AR21" s="3">
        <v>215</v>
      </c>
      <c r="AS21" s="2"/>
      <c r="AT21" s="6">
        <f t="shared" si="32"/>
        <v>215</v>
      </c>
      <c r="AU21" s="3"/>
      <c r="AV21" s="2"/>
      <c r="AW21" s="6">
        <f t="shared" si="33"/>
        <v>0</v>
      </c>
      <c r="AX21" s="7">
        <f t="shared" si="34"/>
        <v>215</v>
      </c>
      <c r="AY21" s="8">
        <f t="shared" si="35"/>
        <v>525</v>
      </c>
      <c r="AZ21" s="20">
        <f t="shared" si="36"/>
        <v>396.4275</v>
      </c>
      <c r="BA21" s="17">
        <f t="shared" si="37"/>
        <v>1157.415</v>
      </c>
      <c r="BB21" s="11"/>
      <c r="BC21" s="11"/>
    </row>
    <row r="22" spans="1:55" ht="13.5" customHeight="1">
      <c r="A22" s="43">
        <v>1</v>
      </c>
      <c r="B22" s="42" t="s">
        <v>63</v>
      </c>
      <c r="C22" s="18">
        <v>34228</v>
      </c>
      <c r="D22" s="1">
        <v>14</v>
      </c>
      <c r="E22" s="1">
        <v>2</v>
      </c>
      <c r="F22" s="1" t="s">
        <v>45</v>
      </c>
      <c r="G22" s="35">
        <v>0.7237</v>
      </c>
      <c r="H22" s="38">
        <v>1</v>
      </c>
      <c r="I22" s="3">
        <v>70.3</v>
      </c>
      <c r="J22" s="4">
        <v>75</v>
      </c>
      <c r="K22" s="5">
        <v>182.5</v>
      </c>
      <c r="L22" s="2"/>
      <c r="M22" s="6">
        <f t="shared" si="19"/>
        <v>182.5</v>
      </c>
      <c r="N22" s="3">
        <v>200</v>
      </c>
      <c r="O22" s="2">
        <v>1</v>
      </c>
      <c r="P22" s="6">
        <f t="shared" si="20"/>
        <v>0</v>
      </c>
      <c r="Q22" s="3">
        <v>200</v>
      </c>
      <c r="R22" s="2"/>
      <c r="S22" s="6">
        <f t="shared" si="21"/>
        <v>200</v>
      </c>
      <c r="T22" s="3"/>
      <c r="U22" s="2"/>
      <c r="V22" s="6">
        <f t="shared" si="22"/>
        <v>0</v>
      </c>
      <c r="W22" s="7">
        <f t="shared" si="23"/>
        <v>200</v>
      </c>
      <c r="X22" s="5">
        <v>102.5</v>
      </c>
      <c r="Y22" s="2">
        <v>1</v>
      </c>
      <c r="Z22" s="6">
        <f t="shared" si="24"/>
        <v>0</v>
      </c>
      <c r="AA22" s="3">
        <v>102.5</v>
      </c>
      <c r="AB22" s="2"/>
      <c r="AC22" s="6">
        <f t="shared" si="25"/>
        <v>102.5</v>
      </c>
      <c r="AD22" s="3">
        <v>107.5</v>
      </c>
      <c r="AE22" s="2"/>
      <c r="AF22" s="6">
        <f t="shared" si="26"/>
        <v>107.5</v>
      </c>
      <c r="AG22" s="3"/>
      <c r="AH22" s="2"/>
      <c r="AI22" s="6">
        <f t="shared" si="27"/>
        <v>0</v>
      </c>
      <c r="AJ22" s="7">
        <f t="shared" si="28"/>
        <v>107.5</v>
      </c>
      <c r="AK22" s="5">
        <f t="shared" si="29"/>
        <v>307.5</v>
      </c>
      <c r="AL22" s="3">
        <v>182.5</v>
      </c>
      <c r="AM22" s="2"/>
      <c r="AN22" s="6">
        <f t="shared" si="30"/>
        <v>182.5</v>
      </c>
      <c r="AO22" s="3">
        <v>192.5</v>
      </c>
      <c r="AP22" s="2">
        <v>1</v>
      </c>
      <c r="AQ22" s="6">
        <f t="shared" si="31"/>
        <v>0</v>
      </c>
      <c r="AR22" s="3">
        <v>192.5</v>
      </c>
      <c r="AS22" s="2">
        <v>1</v>
      </c>
      <c r="AT22" s="6">
        <f t="shared" si="32"/>
        <v>0</v>
      </c>
      <c r="AU22" s="3"/>
      <c r="AV22" s="2"/>
      <c r="AW22" s="6">
        <f t="shared" si="33"/>
        <v>0</v>
      </c>
      <c r="AX22" s="7">
        <f t="shared" si="34"/>
        <v>182.5</v>
      </c>
      <c r="AY22" s="8">
        <f t="shared" si="35"/>
        <v>490</v>
      </c>
      <c r="AZ22" s="20">
        <f t="shared" si="36"/>
        <v>354.613</v>
      </c>
      <c r="BA22" s="17">
        <f t="shared" si="37"/>
        <v>1080.2540000000001</v>
      </c>
      <c r="BB22" s="11"/>
      <c r="BC22" s="11"/>
    </row>
    <row r="23" spans="1:55" ht="13.5" customHeight="1">
      <c r="A23" s="43">
        <v>2</v>
      </c>
      <c r="B23" s="42" t="s">
        <v>61</v>
      </c>
      <c r="C23" s="18">
        <v>34284</v>
      </c>
      <c r="D23" s="1">
        <v>14</v>
      </c>
      <c r="E23" s="1">
        <v>2</v>
      </c>
      <c r="F23" s="1" t="s">
        <v>45</v>
      </c>
      <c r="G23" s="35">
        <v>0.69195</v>
      </c>
      <c r="H23" s="38">
        <v>1</v>
      </c>
      <c r="I23" s="3">
        <v>74.5</v>
      </c>
      <c r="J23" s="4">
        <v>75</v>
      </c>
      <c r="K23" s="5">
        <v>137.5</v>
      </c>
      <c r="L23" s="2"/>
      <c r="M23" s="6">
        <f t="shared" si="19"/>
        <v>137.5</v>
      </c>
      <c r="N23" s="3">
        <v>145</v>
      </c>
      <c r="O23" s="2">
        <v>1</v>
      </c>
      <c r="P23" s="6">
        <f t="shared" si="20"/>
        <v>0</v>
      </c>
      <c r="Q23" s="3">
        <v>152.5</v>
      </c>
      <c r="R23" s="2"/>
      <c r="S23" s="6">
        <f t="shared" si="21"/>
        <v>152.5</v>
      </c>
      <c r="T23" s="3"/>
      <c r="U23" s="2"/>
      <c r="V23" s="6">
        <f t="shared" si="22"/>
        <v>0</v>
      </c>
      <c r="W23" s="7">
        <f t="shared" si="23"/>
        <v>152.5</v>
      </c>
      <c r="X23" s="5">
        <v>80</v>
      </c>
      <c r="Y23" s="2"/>
      <c r="Z23" s="6">
        <f t="shared" si="24"/>
        <v>80</v>
      </c>
      <c r="AA23" s="3">
        <v>87.5</v>
      </c>
      <c r="AB23" s="2">
        <v>1</v>
      </c>
      <c r="AC23" s="6">
        <f t="shared" si="25"/>
        <v>0</v>
      </c>
      <c r="AD23" s="3">
        <v>87.5</v>
      </c>
      <c r="AE23" s="2"/>
      <c r="AF23" s="6">
        <f t="shared" si="26"/>
        <v>87.5</v>
      </c>
      <c r="AG23" s="3"/>
      <c r="AH23" s="2"/>
      <c r="AI23" s="6">
        <f t="shared" si="27"/>
        <v>0</v>
      </c>
      <c r="AJ23" s="7">
        <f t="shared" si="28"/>
        <v>87.5</v>
      </c>
      <c r="AK23" s="5">
        <f t="shared" si="29"/>
        <v>240</v>
      </c>
      <c r="AL23" s="3">
        <v>162.5</v>
      </c>
      <c r="AM23" s="2"/>
      <c r="AN23" s="6">
        <f t="shared" si="30"/>
        <v>162.5</v>
      </c>
      <c r="AO23" s="3">
        <v>182.5</v>
      </c>
      <c r="AP23" s="2"/>
      <c r="AQ23" s="6">
        <f t="shared" si="31"/>
        <v>182.5</v>
      </c>
      <c r="AR23" s="3">
        <v>190</v>
      </c>
      <c r="AS23" s="2">
        <v>1</v>
      </c>
      <c r="AT23" s="6">
        <f t="shared" si="32"/>
        <v>0</v>
      </c>
      <c r="AU23" s="3"/>
      <c r="AV23" s="2"/>
      <c r="AW23" s="6">
        <f t="shared" si="33"/>
        <v>0</v>
      </c>
      <c r="AX23" s="7">
        <f t="shared" si="34"/>
        <v>182.5</v>
      </c>
      <c r="AY23" s="8">
        <f t="shared" si="35"/>
        <v>422.5</v>
      </c>
      <c r="AZ23" s="20">
        <f t="shared" si="36"/>
        <v>292.34887499999996</v>
      </c>
      <c r="BA23" s="17">
        <f t="shared" si="37"/>
        <v>931.4435000000001</v>
      </c>
      <c r="BB23" s="11"/>
      <c r="BC23" s="11"/>
    </row>
    <row r="24" spans="1:55" ht="13.5" customHeight="1">
      <c r="A24" s="43">
        <v>1</v>
      </c>
      <c r="B24" s="42" t="s">
        <v>64</v>
      </c>
      <c r="C24" s="18">
        <v>34629</v>
      </c>
      <c r="D24" s="1">
        <v>13</v>
      </c>
      <c r="E24" s="1">
        <v>2</v>
      </c>
      <c r="F24" s="1" t="s">
        <v>45</v>
      </c>
      <c r="G24" s="35">
        <v>0.68125</v>
      </c>
      <c r="H24" s="38">
        <v>1</v>
      </c>
      <c r="I24" s="3">
        <v>76.1</v>
      </c>
      <c r="J24" s="4">
        <v>82.5</v>
      </c>
      <c r="K24" s="3">
        <v>110</v>
      </c>
      <c r="L24" s="2"/>
      <c r="M24" s="6">
        <f t="shared" si="19"/>
        <v>110</v>
      </c>
      <c r="N24" s="3">
        <v>125</v>
      </c>
      <c r="O24" s="2">
        <v>1</v>
      </c>
      <c r="P24" s="6">
        <f t="shared" si="20"/>
        <v>0</v>
      </c>
      <c r="Q24" s="3">
        <v>140</v>
      </c>
      <c r="R24" s="2"/>
      <c r="S24" s="6">
        <f t="shared" si="21"/>
        <v>140</v>
      </c>
      <c r="T24" s="3"/>
      <c r="U24" s="2"/>
      <c r="V24" s="6">
        <f t="shared" si="22"/>
        <v>0</v>
      </c>
      <c r="W24" s="7">
        <f t="shared" si="23"/>
        <v>140</v>
      </c>
      <c r="X24" s="5">
        <v>82.5</v>
      </c>
      <c r="Y24" s="2"/>
      <c r="Z24" s="6">
        <f t="shared" si="24"/>
        <v>82.5</v>
      </c>
      <c r="AA24" s="3">
        <v>92.5</v>
      </c>
      <c r="AB24" s="2">
        <v>1</v>
      </c>
      <c r="AC24" s="6">
        <f t="shared" si="25"/>
        <v>0</v>
      </c>
      <c r="AD24" s="3">
        <v>92.5</v>
      </c>
      <c r="AE24" s="2"/>
      <c r="AF24" s="6">
        <f t="shared" si="26"/>
        <v>92.5</v>
      </c>
      <c r="AG24" s="3"/>
      <c r="AH24" s="2"/>
      <c r="AI24" s="6">
        <f t="shared" si="27"/>
        <v>0</v>
      </c>
      <c r="AJ24" s="7">
        <f t="shared" si="28"/>
        <v>92.5</v>
      </c>
      <c r="AK24" s="5">
        <f t="shared" si="29"/>
        <v>232.5</v>
      </c>
      <c r="AL24" s="3">
        <v>125</v>
      </c>
      <c r="AM24" s="2"/>
      <c r="AN24" s="6">
        <f t="shared" si="30"/>
        <v>125</v>
      </c>
      <c r="AO24" s="3">
        <v>142.5</v>
      </c>
      <c r="AP24" s="2"/>
      <c r="AQ24" s="6">
        <f t="shared" si="31"/>
        <v>142.5</v>
      </c>
      <c r="AR24" s="3">
        <v>147.5</v>
      </c>
      <c r="AS24" s="2">
        <v>1</v>
      </c>
      <c r="AT24" s="6">
        <f t="shared" si="32"/>
        <v>0</v>
      </c>
      <c r="AU24" s="3"/>
      <c r="AV24" s="2"/>
      <c r="AW24" s="6">
        <f t="shared" si="33"/>
        <v>0</v>
      </c>
      <c r="AX24" s="7">
        <f t="shared" si="34"/>
        <v>142.5</v>
      </c>
      <c r="AY24" s="8">
        <f t="shared" si="35"/>
        <v>375</v>
      </c>
      <c r="AZ24" s="20">
        <f t="shared" si="36"/>
        <v>255.46875</v>
      </c>
      <c r="BA24" s="17">
        <f t="shared" si="37"/>
        <v>826.725</v>
      </c>
      <c r="BB24" s="11"/>
      <c r="BC24" s="11"/>
    </row>
    <row r="25" spans="1:55" ht="13.5" customHeight="1">
      <c r="A25" s="43">
        <v>2</v>
      </c>
      <c r="B25" s="41" t="s">
        <v>83</v>
      </c>
      <c r="C25" s="18">
        <v>34646</v>
      </c>
      <c r="D25" s="1">
        <v>13</v>
      </c>
      <c r="E25" s="1">
        <v>2</v>
      </c>
      <c r="F25" s="1" t="s">
        <v>45</v>
      </c>
      <c r="G25" s="35">
        <v>0.6612</v>
      </c>
      <c r="H25" s="38">
        <v>1</v>
      </c>
      <c r="I25" s="3">
        <v>79.4</v>
      </c>
      <c r="J25" s="4">
        <v>82.5</v>
      </c>
      <c r="K25" s="5">
        <v>85</v>
      </c>
      <c r="L25" s="2"/>
      <c r="M25" s="6">
        <f t="shared" si="19"/>
        <v>85</v>
      </c>
      <c r="N25" s="3">
        <v>102.5</v>
      </c>
      <c r="O25" s="2"/>
      <c r="P25" s="6">
        <f t="shared" si="20"/>
        <v>102.5</v>
      </c>
      <c r="Q25" s="3">
        <v>125</v>
      </c>
      <c r="R25" s="2">
        <v>1</v>
      </c>
      <c r="S25" s="6">
        <f t="shared" si="21"/>
        <v>0</v>
      </c>
      <c r="T25" s="3"/>
      <c r="U25" s="2"/>
      <c r="V25" s="6">
        <f t="shared" si="22"/>
        <v>0</v>
      </c>
      <c r="W25" s="7">
        <f t="shared" si="23"/>
        <v>102.5</v>
      </c>
      <c r="X25" s="5">
        <v>45</v>
      </c>
      <c r="Y25" s="2"/>
      <c r="Z25" s="6">
        <f t="shared" si="24"/>
        <v>45</v>
      </c>
      <c r="AA25" s="3">
        <v>57.5</v>
      </c>
      <c r="AB25" s="2"/>
      <c r="AC25" s="6">
        <f t="shared" si="25"/>
        <v>57.5</v>
      </c>
      <c r="AD25" s="3">
        <v>62.5</v>
      </c>
      <c r="AE25" s="2"/>
      <c r="AF25" s="6">
        <f t="shared" si="26"/>
        <v>62.5</v>
      </c>
      <c r="AG25" s="3"/>
      <c r="AH25" s="2"/>
      <c r="AI25" s="6">
        <f t="shared" si="27"/>
        <v>0</v>
      </c>
      <c r="AJ25" s="7">
        <f t="shared" si="28"/>
        <v>62.5</v>
      </c>
      <c r="AK25" s="5">
        <f t="shared" si="29"/>
        <v>165</v>
      </c>
      <c r="AL25" s="3">
        <v>100</v>
      </c>
      <c r="AM25" s="2"/>
      <c r="AN25" s="6">
        <f t="shared" si="30"/>
        <v>100</v>
      </c>
      <c r="AO25" s="3">
        <v>120</v>
      </c>
      <c r="AP25" s="2"/>
      <c r="AQ25" s="6">
        <f t="shared" si="31"/>
        <v>120</v>
      </c>
      <c r="AR25" s="3">
        <v>140</v>
      </c>
      <c r="AS25" s="2"/>
      <c r="AT25" s="6">
        <f t="shared" si="32"/>
        <v>140</v>
      </c>
      <c r="AU25" s="3"/>
      <c r="AV25" s="2"/>
      <c r="AW25" s="6">
        <f t="shared" si="33"/>
        <v>0</v>
      </c>
      <c r="AX25" s="7">
        <f t="shared" si="34"/>
        <v>140</v>
      </c>
      <c r="AY25" s="8">
        <f t="shared" si="35"/>
        <v>305</v>
      </c>
      <c r="AZ25" s="20">
        <f t="shared" si="36"/>
        <v>201.666</v>
      </c>
      <c r="BA25" s="17">
        <f t="shared" si="37"/>
        <v>672.403</v>
      </c>
      <c r="BB25" s="11"/>
      <c r="BC25" s="11"/>
    </row>
    <row r="26" spans="1:55" ht="13.5" customHeight="1">
      <c r="A26" s="43">
        <v>1</v>
      </c>
      <c r="B26" s="41" t="s">
        <v>72</v>
      </c>
      <c r="C26" s="18">
        <v>34036</v>
      </c>
      <c r="D26" s="1">
        <v>15</v>
      </c>
      <c r="E26" s="1">
        <v>3</v>
      </c>
      <c r="F26" s="1" t="s">
        <v>45</v>
      </c>
      <c r="G26" s="35">
        <v>0.5823</v>
      </c>
      <c r="H26" s="38">
        <v>1</v>
      </c>
      <c r="I26" s="3">
        <v>99.6</v>
      </c>
      <c r="J26" s="4">
        <v>100</v>
      </c>
      <c r="K26" s="5">
        <v>230</v>
      </c>
      <c r="L26" s="2"/>
      <c r="M26" s="6">
        <f t="shared" si="19"/>
        <v>230</v>
      </c>
      <c r="N26" s="3">
        <v>237.5</v>
      </c>
      <c r="O26" s="2"/>
      <c r="P26" s="6">
        <f t="shared" si="20"/>
        <v>237.5</v>
      </c>
      <c r="Q26" s="3">
        <v>250</v>
      </c>
      <c r="R26" s="2">
        <v>1</v>
      </c>
      <c r="S26" s="6">
        <f t="shared" si="21"/>
        <v>0</v>
      </c>
      <c r="T26" s="3"/>
      <c r="U26" s="2"/>
      <c r="V26" s="6">
        <f t="shared" si="22"/>
        <v>0</v>
      </c>
      <c r="W26" s="7">
        <f t="shared" si="23"/>
        <v>237.5</v>
      </c>
      <c r="X26" s="5">
        <v>147.5</v>
      </c>
      <c r="Y26" s="2"/>
      <c r="Z26" s="6">
        <f t="shared" si="24"/>
        <v>147.5</v>
      </c>
      <c r="AA26" s="3">
        <v>160</v>
      </c>
      <c r="AB26" s="2"/>
      <c r="AC26" s="6">
        <f t="shared" si="25"/>
        <v>160</v>
      </c>
      <c r="AD26" s="3">
        <v>170</v>
      </c>
      <c r="AE26" s="2">
        <v>1</v>
      </c>
      <c r="AF26" s="6">
        <f t="shared" si="26"/>
        <v>0</v>
      </c>
      <c r="AG26" s="3"/>
      <c r="AH26" s="2"/>
      <c r="AI26" s="6">
        <f t="shared" si="27"/>
        <v>0</v>
      </c>
      <c r="AJ26" s="7">
        <f t="shared" si="28"/>
        <v>160</v>
      </c>
      <c r="AK26" s="5">
        <f t="shared" si="29"/>
        <v>397.5</v>
      </c>
      <c r="AL26" s="3">
        <v>200</v>
      </c>
      <c r="AM26" s="2"/>
      <c r="AN26" s="6">
        <f t="shared" si="30"/>
        <v>200</v>
      </c>
      <c r="AO26" s="3">
        <v>215</v>
      </c>
      <c r="AP26" s="2"/>
      <c r="AQ26" s="6">
        <f t="shared" si="31"/>
        <v>215</v>
      </c>
      <c r="AR26" s="3">
        <v>220</v>
      </c>
      <c r="AS26" s="2">
        <v>1</v>
      </c>
      <c r="AT26" s="6">
        <f t="shared" si="32"/>
        <v>0</v>
      </c>
      <c r="AU26" s="3"/>
      <c r="AV26" s="2"/>
      <c r="AW26" s="6">
        <f t="shared" si="33"/>
        <v>0</v>
      </c>
      <c r="AX26" s="7">
        <f t="shared" si="34"/>
        <v>215</v>
      </c>
      <c r="AY26" s="8">
        <f t="shared" si="35"/>
        <v>612.5</v>
      </c>
      <c r="AZ26" s="20">
        <f t="shared" si="36"/>
        <v>356.65875</v>
      </c>
      <c r="BA26" s="17">
        <f t="shared" si="37"/>
        <v>1350.3175</v>
      </c>
      <c r="BB26" s="11"/>
      <c r="BC26" s="11"/>
    </row>
    <row r="27" spans="1:55" ht="13.5" customHeight="1">
      <c r="A27" s="43">
        <v>1</v>
      </c>
      <c r="B27" s="41" t="s">
        <v>74</v>
      </c>
      <c r="C27" s="18">
        <v>33918</v>
      </c>
      <c r="D27" s="1">
        <v>15</v>
      </c>
      <c r="E27" s="1">
        <v>3</v>
      </c>
      <c r="F27" s="1" t="s">
        <v>45</v>
      </c>
      <c r="G27" s="35">
        <v>0.5694</v>
      </c>
      <c r="H27" s="38">
        <v>1</v>
      </c>
      <c r="I27" s="3">
        <v>105.7</v>
      </c>
      <c r="J27" s="4">
        <v>110</v>
      </c>
      <c r="K27" s="5">
        <v>260</v>
      </c>
      <c r="L27" s="2">
        <v>1</v>
      </c>
      <c r="M27" s="6">
        <f t="shared" si="19"/>
        <v>0</v>
      </c>
      <c r="N27" s="3">
        <v>270</v>
      </c>
      <c r="O27" s="2"/>
      <c r="P27" s="6">
        <f t="shared" si="20"/>
        <v>270</v>
      </c>
      <c r="Q27" s="3">
        <v>300</v>
      </c>
      <c r="R27" s="2"/>
      <c r="S27" s="6">
        <f t="shared" si="21"/>
        <v>300</v>
      </c>
      <c r="T27" s="3">
        <v>320</v>
      </c>
      <c r="U27" s="2"/>
      <c r="V27" s="6">
        <f t="shared" si="22"/>
        <v>320</v>
      </c>
      <c r="W27" s="7">
        <f t="shared" si="23"/>
        <v>300</v>
      </c>
      <c r="X27" s="5">
        <v>150</v>
      </c>
      <c r="Y27" s="2"/>
      <c r="Z27" s="6">
        <f t="shared" si="24"/>
        <v>150</v>
      </c>
      <c r="AA27" s="3">
        <v>165</v>
      </c>
      <c r="AB27" s="2"/>
      <c r="AC27" s="6">
        <f t="shared" si="25"/>
        <v>165</v>
      </c>
      <c r="AD27" s="3">
        <v>175</v>
      </c>
      <c r="AE27" s="2">
        <v>1</v>
      </c>
      <c r="AF27" s="6">
        <f t="shared" si="26"/>
        <v>0</v>
      </c>
      <c r="AG27" s="3"/>
      <c r="AH27" s="2"/>
      <c r="AI27" s="6">
        <f t="shared" si="27"/>
        <v>0</v>
      </c>
      <c r="AJ27" s="7">
        <f t="shared" si="28"/>
        <v>165</v>
      </c>
      <c r="AK27" s="5">
        <f t="shared" si="29"/>
        <v>465</v>
      </c>
      <c r="AL27" s="3">
        <v>187.5</v>
      </c>
      <c r="AM27" s="2"/>
      <c r="AN27" s="6">
        <f t="shared" si="30"/>
        <v>187.5</v>
      </c>
      <c r="AO27" s="3">
        <v>202.5</v>
      </c>
      <c r="AP27" s="2"/>
      <c r="AQ27" s="6">
        <f t="shared" si="31"/>
        <v>202.5</v>
      </c>
      <c r="AR27" s="3">
        <v>210</v>
      </c>
      <c r="AS27" s="2"/>
      <c r="AT27" s="6">
        <f t="shared" si="32"/>
        <v>210</v>
      </c>
      <c r="AU27" s="3"/>
      <c r="AV27" s="2"/>
      <c r="AW27" s="6">
        <f t="shared" si="33"/>
        <v>0</v>
      </c>
      <c r="AX27" s="7">
        <f t="shared" si="34"/>
        <v>210</v>
      </c>
      <c r="AY27" s="8">
        <f t="shared" si="35"/>
        <v>675</v>
      </c>
      <c r="AZ27" s="20">
        <f t="shared" si="36"/>
        <v>384.345</v>
      </c>
      <c r="BA27" s="17">
        <f t="shared" si="37"/>
        <v>1488.105</v>
      </c>
      <c r="BB27" s="11"/>
      <c r="BC27" s="11"/>
    </row>
    <row r="28" spans="1:55" ht="13.5" customHeight="1">
      <c r="A28" s="43">
        <v>1</v>
      </c>
      <c r="B28" s="42" t="s">
        <v>75</v>
      </c>
      <c r="C28" s="18">
        <v>33837</v>
      </c>
      <c r="D28" s="1">
        <v>15</v>
      </c>
      <c r="E28" s="1">
        <v>3</v>
      </c>
      <c r="F28" s="1" t="s">
        <v>45</v>
      </c>
      <c r="G28" s="35">
        <v>0.5533</v>
      </c>
      <c r="H28" s="38">
        <v>1</v>
      </c>
      <c r="I28" s="3">
        <v>117.7</v>
      </c>
      <c r="J28" s="4">
        <v>125</v>
      </c>
      <c r="K28" s="5">
        <v>212.5</v>
      </c>
      <c r="L28" s="2"/>
      <c r="M28" s="6">
        <f t="shared" si="19"/>
        <v>212.5</v>
      </c>
      <c r="N28" s="3">
        <v>230</v>
      </c>
      <c r="O28" s="2">
        <v>1</v>
      </c>
      <c r="P28" s="6">
        <f t="shared" si="20"/>
        <v>0</v>
      </c>
      <c r="Q28" s="3">
        <v>245</v>
      </c>
      <c r="R28" s="2">
        <v>1</v>
      </c>
      <c r="S28" s="6">
        <f t="shared" si="21"/>
        <v>0</v>
      </c>
      <c r="T28" s="3"/>
      <c r="U28" s="2"/>
      <c r="V28" s="6">
        <f t="shared" si="22"/>
        <v>0</v>
      </c>
      <c r="W28" s="7">
        <f t="shared" si="23"/>
        <v>212.5</v>
      </c>
      <c r="X28" s="5">
        <v>140</v>
      </c>
      <c r="Y28" s="2"/>
      <c r="Z28" s="6">
        <f t="shared" si="24"/>
        <v>140</v>
      </c>
      <c r="AA28" s="3">
        <v>155</v>
      </c>
      <c r="AB28" s="2"/>
      <c r="AC28" s="6">
        <f t="shared" si="25"/>
        <v>155</v>
      </c>
      <c r="AD28" s="3">
        <v>165</v>
      </c>
      <c r="AE28" s="2">
        <v>1</v>
      </c>
      <c r="AF28" s="6">
        <f t="shared" si="26"/>
        <v>0</v>
      </c>
      <c r="AG28" s="3"/>
      <c r="AH28" s="2"/>
      <c r="AI28" s="6">
        <f t="shared" si="27"/>
        <v>0</v>
      </c>
      <c r="AJ28" s="7">
        <f t="shared" si="28"/>
        <v>155</v>
      </c>
      <c r="AK28" s="5">
        <f t="shared" si="29"/>
        <v>367.5</v>
      </c>
      <c r="AL28" s="3">
        <v>192.5</v>
      </c>
      <c r="AM28" s="2"/>
      <c r="AN28" s="6">
        <f t="shared" si="30"/>
        <v>192.5</v>
      </c>
      <c r="AO28" s="3">
        <v>207.5</v>
      </c>
      <c r="AP28" s="2"/>
      <c r="AQ28" s="6">
        <f t="shared" si="31"/>
        <v>207.5</v>
      </c>
      <c r="AR28" s="3">
        <v>215</v>
      </c>
      <c r="AS28" s="2">
        <v>1</v>
      </c>
      <c r="AT28" s="6">
        <f t="shared" si="32"/>
        <v>0</v>
      </c>
      <c r="AU28" s="3"/>
      <c r="AV28" s="2"/>
      <c r="AW28" s="6">
        <f t="shared" si="33"/>
        <v>0</v>
      </c>
      <c r="AX28" s="7">
        <f t="shared" si="34"/>
        <v>207.5</v>
      </c>
      <c r="AY28" s="8">
        <f t="shared" si="35"/>
        <v>575</v>
      </c>
      <c r="AZ28" s="20">
        <f t="shared" si="36"/>
        <v>318.14750000000004</v>
      </c>
      <c r="BA28" s="17">
        <f t="shared" si="37"/>
        <v>1267.645</v>
      </c>
      <c r="BB28" s="11"/>
      <c r="BC28" s="11"/>
    </row>
    <row r="29" spans="1:55" ht="13.5" customHeight="1">
      <c r="A29" s="43">
        <v>1</v>
      </c>
      <c r="B29" s="41" t="s">
        <v>86</v>
      </c>
      <c r="C29" s="18">
        <v>33756</v>
      </c>
      <c r="D29" s="1">
        <v>15</v>
      </c>
      <c r="E29" s="1">
        <v>2</v>
      </c>
      <c r="F29" s="1" t="s">
        <v>45</v>
      </c>
      <c r="G29" s="35">
        <v>0.5411</v>
      </c>
      <c r="H29" s="38">
        <v>1</v>
      </c>
      <c r="I29" s="3">
        <v>129.2</v>
      </c>
      <c r="J29" s="4" t="s">
        <v>87</v>
      </c>
      <c r="K29" s="5">
        <v>190</v>
      </c>
      <c r="L29" s="2"/>
      <c r="M29" s="6">
        <f t="shared" si="19"/>
        <v>190</v>
      </c>
      <c r="N29" s="3">
        <v>195</v>
      </c>
      <c r="O29" s="2">
        <v>1</v>
      </c>
      <c r="P29" s="6">
        <f t="shared" si="20"/>
        <v>0</v>
      </c>
      <c r="Q29" s="3">
        <v>195</v>
      </c>
      <c r="R29" s="2"/>
      <c r="S29" s="6">
        <f t="shared" si="21"/>
        <v>195</v>
      </c>
      <c r="T29" s="3"/>
      <c r="U29" s="2"/>
      <c r="V29" s="6">
        <f t="shared" si="22"/>
        <v>0</v>
      </c>
      <c r="W29" s="7">
        <f t="shared" si="23"/>
        <v>195</v>
      </c>
      <c r="X29" s="5">
        <v>122.5</v>
      </c>
      <c r="Y29" s="2">
        <v>1</v>
      </c>
      <c r="Z29" s="6">
        <f t="shared" si="24"/>
        <v>0</v>
      </c>
      <c r="AA29" s="3">
        <v>122.5</v>
      </c>
      <c r="AB29" s="2">
        <v>1</v>
      </c>
      <c r="AC29" s="6">
        <f t="shared" si="25"/>
        <v>0</v>
      </c>
      <c r="AD29" s="3">
        <v>122.5</v>
      </c>
      <c r="AE29" s="2"/>
      <c r="AF29" s="6">
        <f t="shared" si="26"/>
        <v>122.5</v>
      </c>
      <c r="AG29" s="3"/>
      <c r="AH29" s="2"/>
      <c r="AI29" s="6">
        <f t="shared" si="27"/>
        <v>0</v>
      </c>
      <c r="AJ29" s="7">
        <f t="shared" si="28"/>
        <v>122.5</v>
      </c>
      <c r="AK29" s="5">
        <f t="shared" si="29"/>
        <v>317.5</v>
      </c>
      <c r="AL29" s="3">
        <v>180</v>
      </c>
      <c r="AM29" s="2"/>
      <c r="AN29" s="6">
        <f t="shared" si="30"/>
        <v>180</v>
      </c>
      <c r="AO29" s="3">
        <v>190</v>
      </c>
      <c r="AP29" s="2"/>
      <c r="AQ29" s="6">
        <f t="shared" si="31"/>
        <v>190</v>
      </c>
      <c r="AR29" s="3">
        <v>200</v>
      </c>
      <c r="AS29" s="2">
        <v>1</v>
      </c>
      <c r="AT29" s="6">
        <f t="shared" si="32"/>
        <v>0</v>
      </c>
      <c r="AU29" s="3"/>
      <c r="AV29" s="2"/>
      <c r="AW29" s="6">
        <f t="shared" si="33"/>
        <v>0</v>
      </c>
      <c r="AX29" s="7">
        <f t="shared" si="34"/>
        <v>190</v>
      </c>
      <c r="AY29" s="8">
        <f t="shared" si="35"/>
        <v>507.5</v>
      </c>
      <c r="AZ29" s="20">
        <f t="shared" si="36"/>
        <v>274.60825</v>
      </c>
      <c r="BA29" s="17">
        <f t="shared" si="37"/>
        <v>1118.8345000000002</v>
      </c>
      <c r="BB29" s="11"/>
      <c r="BC29" s="11"/>
    </row>
    <row r="30" spans="1:55" ht="13.5" customHeight="1">
      <c r="A30" s="43">
        <v>1</v>
      </c>
      <c r="B30" s="41" t="s">
        <v>81</v>
      </c>
      <c r="C30" s="18">
        <v>399578</v>
      </c>
      <c r="D30" s="1">
        <v>14</v>
      </c>
      <c r="E30" s="1">
        <v>2</v>
      </c>
      <c r="F30" s="1" t="s">
        <v>82</v>
      </c>
      <c r="G30" s="35">
        <v>1.07705</v>
      </c>
      <c r="H30" s="38">
        <v>1</v>
      </c>
      <c r="I30" s="3">
        <v>47.3</v>
      </c>
      <c r="J30" s="4">
        <v>52</v>
      </c>
      <c r="K30" s="5"/>
      <c r="L30" s="2"/>
      <c r="M30" s="6">
        <f t="shared" si="19"/>
        <v>0</v>
      </c>
      <c r="N30" s="3"/>
      <c r="O30" s="2"/>
      <c r="P30" s="6">
        <f t="shared" si="20"/>
        <v>0</v>
      </c>
      <c r="Q30" s="3"/>
      <c r="R30" s="2"/>
      <c r="S30" s="6">
        <f t="shared" si="21"/>
        <v>0</v>
      </c>
      <c r="T30" s="3"/>
      <c r="U30" s="2"/>
      <c r="V30" s="6">
        <f t="shared" si="22"/>
        <v>0</v>
      </c>
      <c r="W30" s="7">
        <f t="shared" si="23"/>
        <v>0</v>
      </c>
      <c r="X30" s="5">
        <v>42.5</v>
      </c>
      <c r="Y30" s="2"/>
      <c r="Z30" s="6">
        <f t="shared" si="24"/>
        <v>42.5</v>
      </c>
      <c r="AA30" s="3">
        <v>47.5</v>
      </c>
      <c r="AB30" s="2">
        <v>1</v>
      </c>
      <c r="AC30" s="6">
        <f t="shared" si="25"/>
        <v>0</v>
      </c>
      <c r="AD30" s="3">
        <v>47.5</v>
      </c>
      <c r="AE30" s="2">
        <v>1</v>
      </c>
      <c r="AF30" s="6">
        <f t="shared" si="26"/>
        <v>0</v>
      </c>
      <c r="AG30" s="3"/>
      <c r="AH30" s="2"/>
      <c r="AI30" s="6">
        <f t="shared" si="27"/>
        <v>0</v>
      </c>
      <c r="AJ30" s="7">
        <f t="shared" si="28"/>
        <v>42.5</v>
      </c>
      <c r="AK30" s="5">
        <f t="shared" si="29"/>
        <v>42.5</v>
      </c>
      <c r="AL30" s="3">
        <v>87.5</v>
      </c>
      <c r="AM30" s="2"/>
      <c r="AN30" s="6">
        <f t="shared" si="30"/>
        <v>87.5</v>
      </c>
      <c r="AO30" s="3"/>
      <c r="AP30" s="2"/>
      <c r="AQ30" s="6">
        <f t="shared" si="31"/>
        <v>0</v>
      </c>
      <c r="AR30" s="3"/>
      <c r="AS30" s="2"/>
      <c r="AT30" s="6">
        <f t="shared" si="32"/>
        <v>0</v>
      </c>
      <c r="AU30" s="3"/>
      <c r="AV30" s="2"/>
      <c r="AW30" s="6">
        <f t="shared" si="33"/>
        <v>0</v>
      </c>
      <c r="AX30" s="7"/>
      <c r="AY30" s="8">
        <f t="shared" si="35"/>
        <v>42.5</v>
      </c>
      <c r="AZ30" s="20">
        <f t="shared" si="36"/>
        <v>45.774625</v>
      </c>
      <c r="BA30" s="17">
        <f t="shared" si="37"/>
        <v>93.69550000000001</v>
      </c>
      <c r="BB30" s="11"/>
      <c r="BC30" s="11"/>
    </row>
    <row r="31" spans="1:55" ht="13.5" customHeight="1">
      <c r="A31" s="43">
        <v>1</v>
      </c>
      <c r="B31" s="41" t="s">
        <v>52</v>
      </c>
      <c r="C31" s="18">
        <v>33100</v>
      </c>
      <c r="D31" s="1">
        <v>17</v>
      </c>
      <c r="E31" s="1">
        <v>2</v>
      </c>
      <c r="F31" s="1" t="s">
        <v>46</v>
      </c>
      <c r="G31" s="35">
        <v>0.8342</v>
      </c>
      <c r="H31" s="38">
        <v>1</v>
      </c>
      <c r="I31" s="3">
        <v>59.9</v>
      </c>
      <c r="J31" s="4">
        <v>60</v>
      </c>
      <c r="K31" s="3">
        <v>195</v>
      </c>
      <c r="L31" s="2">
        <v>1</v>
      </c>
      <c r="M31" s="6">
        <f t="shared" si="19"/>
        <v>0</v>
      </c>
      <c r="N31" s="3">
        <v>195</v>
      </c>
      <c r="O31" s="2"/>
      <c r="P31" s="6">
        <f t="shared" si="20"/>
        <v>195</v>
      </c>
      <c r="Q31" s="3">
        <v>200</v>
      </c>
      <c r="R31" s="2">
        <v>1</v>
      </c>
      <c r="S31" s="6">
        <f t="shared" si="21"/>
        <v>0</v>
      </c>
      <c r="T31" s="3"/>
      <c r="U31" s="2"/>
      <c r="V31" s="6">
        <f t="shared" si="22"/>
        <v>0</v>
      </c>
      <c r="W31" s="7">
        <f t="shared" si="23"/>
        <v>195</v>
      </c>
      <c r="X31" s="5">
        <v>107.5</v>
      </c>
      <c r="Y31" s="2"/>
      <c r="Z31" s="6">
        <f t="shared" si="24"/>
        <v>107.5</v>
      </c>
      <c r="AA31" s="3">
        <v>120</v>
      </c>
      <c r="AB31" s="2"/>
      <c r="AC31" s="6">
        <f t="shared" si="25"/>
        <v>120</v>
      </c>
      <c r="AD31" s="3">
        <v>132.5</v>
      </c>
      <c r="AE31" s="2">
        <v>1</v>
      </c>
      <c r="AF31" s="6">
        <f t="shared" si="26"/>
        <v>0</v>
      </c>
      <c r="AG31" s="3"/>
      <c r="AH31" s="2"/>
      <c r="AI31" s="6">
        <f t="shared" si="27"/>
        <v>0</v>
      </c>
      <c r="AJ31" s="7">
        <f t="shared" si="28"/>
        <v>120</v>
      </c>
      <c r="AK31" s="5">
        <f t="shared" si="29"/>
        <v>315</v>
      </c>
      <c r="AL31" s="3">
        <v>182.5</v>
      </c>
      <c r="AM31" s="2"/>
      <c r="AN31" s="6">
        <f t="shared" si="30"/>
        <v>182.5</v>
      </c>
      <c r="AO31" s="3">
        <v>197.5</v>
      </c>
      <c r="AP31" s="2"/>
      <c r="AQ31" s="6">
        <f t="shared" si="31"/>
        <v>197.5</v>
      </c>
      <c r="AR31" s="3">
        <v>205</v>
      </c>
      <c r="AS31" s="2"/>
      <c r="AT31" s="6">
        <f t="shared" si="32"/>
        <v>205</v>
      </c>
      <c r="AU31" s="3"/>
      <c r="AV31" s="2"/>
      <c r="AW31" s="6">
        <f t="shared" si="33"/>
        <v>0</v>
      </c>
      <c r="AX31" s="7">
        <f t="shared" si="34"/>
        <v>205</v>
      </c>
      <c r="AY31" s="8">
        <f t="shared" si="35"/>
        <v>520</v>
      </c>
      <c r="AZ31" s="20">
        <f t="shared" si="36"/>
        <v>433.78400000000005</v>
      </c>
      <c r="BA31" s="17">
        <f t="shared" si="37"/>
        <v>1146.392</v>
      </c>
      <c r="BB31" s="11"/>
      <c r="BC31" s="11"/>
    </row>
    <row r="32" spans="1:55" ht="13.5" customHeight="1">
      <c r="A32" s="43">
        <v>2</v>
      </c>
      <c r="B32" s="41" t="s">
        <v>53</v>
      </c>
      <c r="C32" s="18">
        <v>32998</v>
      </c>
      <c r="D32" s="1">
        <v>17</v>
      </c>
      <c r="E32" s="1">
        <v>2</v>
      </c>
      <c r="F32" s="1" t="s">
        <v>46</v>
      </c>
      <c r="G32" s="35">
        <v>0.85095</v>
      </c>
      <c r="H32" s="38">
        <v>1</v>
      </c>
      <c r="I32" s="3">
        <v>58.7</v>
      </c>
      <c r="J32" s="4">
        <v>60</v>
      </c>
      <c r="K32" s="5">
        <v>187.5</v>
      </c>
      <c r="L32" s="2"/>
      <c r="M32" s="6">
        <f t="shared" si="19"/>
        <v>187.5</v>
      </c>
      <c r="N32" s="3">
        <v>197.5</v>
      </c>
      <c r="O32" s="2">
        <v>1</v>
      </c>
      <c r="P32" s="6">
        <f t="shared" si="20"/>
        <v>0</v>
      </c>
      <c r="Q32" s="3">
        <v>197.5</v>
      </c>
      <c r="R32" s="2"/>
      <c r="S32" s="6">
        <f t="shared" si="21"/>
        <v>197.5</v>
      </c>
      <c r="T32" s="3"/>
      <c r="U32" s="2"/>
      <c r="V32" s="6">
        <f t="shared" si="22"/>
        <v>0</v>
      </c>
      <c r="W32" s="7">
        <f t="shared" si="23"/>
        <v>197.5</v>
      </c>
      <c r="X32" s="5">
        <v>105</v>
      </c>
      <c r="Y32" s="2">
        <v>1</v>
      </c>
      <c r="Z32" s="6">
        <f t="shared" si="24"/>
        <v>0</v>
      </c>
      <c r="AA32" s="3">
        <v>105</v>
      </c>
      <c r="AB32" s="2"/>
      <c r="AC32" s="6">
        <f t="shared" si="25"/>
        <v>105</v>
      </c>
      <c r="AD32" s="3">
        <v>112.5</v>
      </c>
      <c r="AE32" s="2">
        <v>1</v>
      </c>
      <c r="AF32" s="6">
        <f t="shared" si="26"/>
        <v>0</v>
      </c>
      <c r="AG32" s="3"/>
      <c r="AH32" s="2"/>
      <c r="AI32" s="6">
        <f t="shared" si="27"/>
        <v>0</v>
      </c>
      <c r="AJ32" s="7">
        <f t="shared" si="28"/>
        <v>105</v>
      </c>
      <c r="AK32" s="5">
        <f t="shared" si="29"/>
        <v>302.5</v>
      </c>
      <c r="AL32" s="3">
        <v>192.5</v>
      </c>
      <c r="AM32" s="2"/>
      <c r="AN32" s="6">
        <f t="shared" si="30"/>
        <v>192.5</v>
      </c>
      <c r="AO32" s="3">
        <v>210</v>
      </c>
      <c r="AP32" s="2">
        <v>1</v>
      </c>
      <c r="AQ32" s="6">
        <f t="shared" si="31"/>
        <v>0</v>
      </c>
      <c r="AR32" s="3">
        <v>217.5</v>
      </c>
      <c r="AS32" s="2">
        <v>1</v>
      </c>
      <c r="AT32" s="6">
        <f t="shared" si="32"/>
        <v>0</v>
      </c>
      <c r="AU32" s="3"/>
      <c r="AV32" s="2"/>
      <c r="AW32" s="6">
        <f t="shared" si="33"/>
        <v>0</v>
      </c>
      <c r="AX32" s="7">
        <f t="shared" si="34"/>
        <v>192.5</v>
      </c>
      <c r="AY32" s="8">
        <f t="shared" si="35"/>
        <v>495</v>
      </c>
      <c r="AZ32" s="20">
        <f t="shared" si="36"/>
        <v>421.22024999999996</v>
      </c>
      <c r="BA32" s="17">
        <f t="shared" si="37"/>
        <v>1091.277</v>
      </c>
      <c r="BB32" s="11"/>
      <c r="BC32" s="11"/>
    </row>
    <row r="33" spans="1:55" ht="13.5" customHeight="1">
      <c r="A33" s="43">
        <v>1</v>
      </c>
      <c r="B33" s="41" t="s">
        <v>84</v>
      </c>
      <c r="C33" s="18">
        <v>33470</v>
      </c>
      <c r="D33" s="1">
        <v>16</v>
      </c>
      <c r="E33" s="1">
        <v>2</v>
      </c>
      <c r="F33" s="1" t="s">
        <v>46</v>
      </c>
      <c r="G33" s="35">
        <v>0.80605</v>
      </c>
      <c r="H33" s="38">
        <v>1</v>
      </c>
      <c r="I33" s="3">
        <v>62.1</v>
      </c>
      <c r="J33" s="4">
        <v>67.5</v>
      </c>
      <c r="K33" s="3">
        <v>160</v>
      </c>
      <c r="L33" s="2"/>
      <c r="M33" s="6">
        <f t="shared" si="19"/>
        <v>160</v>
      </c>
      <c r="N33" s="3">
        <v>175</v>
      </c>
      <c r="O33" s="2"/>
      <c r="P33" s="6">
        <f t="shared" si="20"/>
        <v>175</v>
      </c>
      <c r="Q33" s="3">
        <v>182.5</v>
      </c>
      <c r="R33" s="2"/>
      <c r="S33" s="6">
        <f t="shared" si="21"/>
        <v>182.5</v>
      </c>
      <c r="T33" s="3"/>
      <c r="U33" s="2"/>
      <c r="V33" s="6">
        <f t="shared" si="22"/>
        <v>0</v>
      </c>
      <c r="W33" s="7">
        <f t="shared" si="23"/>
        <v>182.5</v>
      </c>
      <c r="X33" s="5">
        <v>92.5</v>
      </c>
      <c r="Y33" s="2">
        <v>1</v>
      </c>
      <c r="Z33" s="6">
        <f t="shared" si="24"/>
        <v>0</v>
      </c>
      <c r="AA33" s="3">
        <v>92.5</v>
      </c>
      <c r="AB33" s="2"/>
      <c r="AC33" s="6">
        <f t="shared" si="25"/>
        <v>92.5</v>
      </c>
      <c r="AD33" s="3">
        <v>100</v>
      </c>
      <c r="AE33" s="2"/>
      <c r="AF33" s="6">
        <f t="shared" si="26"/>
        <v>100</v>
      </c>
      <c r="AG33" s="3"/>
      <c r="AH33" s="2"/>
      <c r="AI33" s="6">
        <f t="shared" si="27"/>
        <v>0</v>
      </c>
      <c r="AJ33" s="7">
        <f t="shared" si="28"/>
        <v>100</v>
      </c>
      <c r="AK33" s="5">
        <f t="shared" si="29"/>
        <v>282.5</v>
      </c>
      <c r="AL33" s="3">
        <v>175</v>
      </c>
      <c r="AM33" s="2">
        <v>1</v>
      </c>
      <c r="AN33" s="6">
        <f t="shared" si="30"/>
        <v>0</v>
      </c>
      <c r="AO33" s="3">
        <v>175</v>
      </c>
      <c r="AP33" s="2"/>
      <c r="AQ33" s="6">
        <f t="shared" si="31"/>
        <v>175</v>
      </c>
      <c r="AR33" s="3">
        <v>182.5</v>
      </c>
      <c r="AS33" s="2">
        <v>1</v>
      </c>
      <c r="AT33" s="6">
        <f t="shared" si="32"/>
        <v>0</v>
      </c>
      <c r="AU33" s="3"/>
      <c r="AV33" s="2"/>
      <c r="AW33" s="6">
        <f t="shared" si="33"/>
        <v>0</v>
      </c>
      <c r="AX33" s="7">
        <f t="shared" si="34"/>
        <v>175</v>
      </c>
      <c r="AY33" s="8">
        <f t="shared" si="35"/>
        <v>457.5</v>
      </c>
      <c r="AZ33" s="20">
        <f t="shared" si="36"/>
        <v>368.767875</v>
      </c>
      <c r="BA33" s="17">
        <f t="shared" si="37"/>
        <v>1008.6045</v>
      </c>
      <c r="BB33" s="11"/>
      <c r="BC33" s="11"/>
    </row>
    <row r="34" spans="1:55" ht="13.5" customHeight="1">
      <c r="A34" s="43">
        <v>1</v>
      </c>
      <c r="B34" s="41" t="s">
        <v>85</v>
      </c>
      <c r="C34" s="18">
        <v>33666</v>
      </c>
      <c r="D34" s="1">
        <v>16</v>
      </c>
      <c r="E34" s="1">
        <v>2</v>
      </c>
      <c r="F34" s="1" t="s">
        <v>46</v>
      </c>
      <c r="G34" s="35">
        <v>0.65895</v>
      </c>
      <c r="H34" s="38">
        <v>1</v>
      </c>
      <c r="I34" s="3">
        <v>79.8</v>
      </c>
      <c r="J34" s="4">
        <v>82.5</v>
      </c>
      <c r="K34" s="3">
        <v>165</v>
      </c>
      <c r="L34" s="2"/>
      <c r="M34" s="6">
        <f t="shared" si="19"/>
        <v>165</v>
      </c>
      <c r="N34" s="3">
        <v>172.5</v>
      </c>
      <c r="O34" s="2"/>
      <c r="P34" s="6">
        <f t="shared" si="20"/>
        <v>172.5</v>
      </c>
      <c r="Q34" s="3">
        <v>180</v>
      </c>
      <c r="R34" s="2">
        <v>1</v>
      </c>
      <c r="S34" s="6">
        <f t="shared" si="21"/>
        <v>0</v>
      </c>
      <c r="T34" s="3"/>
      <c r="U34" s="2"/>
      <c r="V34" s="6">
        <f t="shared" si="22"/>
        <v>0</v>
      </c>
      <c r="W34" s="7">
        <f t="shared" si="23"/>
        <v>172.5</v>
      </c>
      <c r="X34" s="5">
        <v>100</v>
      </c>
      <c r="Y34" s="2"/>
      <c r="Z34" s="6">
        <f t="shared" si="24"/>
        <v>100</v>
      </c>
      <c r="AA34" s="3">
        <v>107.5</v>
      </c>
      <c r="AB34" s="2"/>
      <c r="AC34" s="6">
        <f t="shared" si="25"/>
        <v>107.5</v>
      </c>
      <c r="AD34" s="3">
        <v>110</v>
      </c>
      <c r="AE34" s="2"/>
      <c r="AF34" s="6">
        <f t="shared" si="26"/>
        <v>110</v>
      </c>
      <c r="AG34" s="3"/>
      <c r="AH34" s="2"/>
      <c r="AI34" s="6">
        <f t="shared" si="27"/>
        <v>0</v>
      </c>
      <c r="AJ34" s="7">
        <f t="shared" si="28"/>
        <v>110</v>
      </c>
      <c r="AK34" s="5">
        <f t="shared" si="29"/>
        <v>282.5</v>
      </c>
      <c r="AL34" s="3">
        <v>157.5</v>
      </c>
      <c r="AM34" s="2"/>
      <c r="AN34" s="6">
        <f t="shared" si="30"/>
        <v>157.5</v>
      </c>
      <c r="AO34" s="3">
        <v>170</v>
      </c>
      <c r="AP34" s="2"/>
      <c r="AQ34" s="6">
        <f t="shared" si="31"/>
        <v>170</v>
      </c>
      <c r="AR34" s="3">
        <v>177.5</v>
      </c>
      <c r="AS34" s="2">
        <v>1</v>
      </c>
      <c r="AT34" s="6">
        <f t="shared" si="32"/>
        <v>0</v>
      </c>
      <c r="AU34" s="3"/>
      <c r="AV34" s="2"/>
      <c r="AW34" s="6">
        <f t="shared" si="33"/>
        <v>0</v>
      </c>
      <c r="AX34" s="7">
        <f t="shared" si="34"/>
        <v>170</v>
      </c>
      <c r="AY34" s="8">
        <f t="shared" si="35"/>
        <v>452.5</v>
      </c>
      <c r="AZ34" s="20">
        <f t="shared" si="36"/>
        <v>298.17487500000004</v>
      </c>
      <c r="BA34" s="17">
        <f t="shared" si="37"/>
        <v>997.5815</v>
      </c>
      <c r="BB34" s="11"/>
      <c r="BC34" s="11"/>
    </row>
    <row r="35" spans="1:55" ht="13.5" customHeight="1">
      <c r="A35" s="43">
        <v>1</v>
      </c>
      <c r="B35" s="42" t="s">
        <v>67</v>
      </c>
      <c r="C35" s="18">
        <v>29678</v>
      </c>
      <c r="D35" s="1">
        <v>17</v>
      </c>
      <c r="E35" s="1">
        <v>3</v>
      </c>
      <c r="F35" s="1" t="s">
        <v>46</v>
      </c>
      <c r="G35" s="35">
        <v>0.613</v>
      </c>
      <c r="H35" s="38">
        <v>1</v>
      </c>
      <c r="I35" s="3">
        <v>89.7</v>
      </c>
      <c r="J35" s="4">
        <v>90</v>
      </c>
      <c r="K35" s="3">
        <v>215</v>
      </c>
      <c r="L35" s="2"/>
      <c r="M35" s="6">
        <f t="shared" si="19"/>
        <v>215</v>
      </c>
      <c r="N35" s="3">
        <v>235</v>
      </c>
      <c r="O35" s="2">
        <v>1</v>
      </c>
      <c r="P35" s="6">
        <f t="shared" si="20"/>
        <v>0</v>
      </c>
      <c r="Q35" s="3">
        <v>235</v>
      </c>
      <c r="R35" s="2">
        <v>1</v>
      </c>
      <c r="S35" s="6">
        <f t="shared" si="21"/>
        <v>0</v>
      </c>
      <c r="T35" s="3"/>
      <c r="U35" s="2"/>
      <c r="V35" s="6">
        <f t="shared" si="22"/>
        <v>0</v>
      </c>
      <c r="W35" s="7">
        <f t="shared" si="23"/>
        <v>215</v>
      </c>
      <c r="X35" s="5">
        <v>132.5</v>
      </c>
      <c r="Y35" s="2"/>
      <c r="Z35" s="6">
        <f t="shared" si="24"/>
        <v>132.5</v>
      </c>
      <c r="AA35" s="3">
        <v>137.5</v>
      </c>
      <c r="AB35" s="2"/>
      <c r="AC35" s="6">
        <f t="shared" si="25"/>
        <v>137.5</v>
      </c>
      <c r="AD35" s="3">
        <v>142.5</v>
      </c>
      <c r="AE35" s="2"/>
      <c r="AF35" s="6">
        <f t="shared" si="26"/>
        <v>142.5</v>
      </c>
      <c r="AG35" s="3"/>
      <c r="AH35" s="2"/>
      <c r="AI35" s="6">
        <f t="shared" si="27"/>
        <v>0</v>
      </c>
      <c r="AJ35" s="7">
        <f t="shared" si="28"/>
        <v>142.5</v>
      </c>
      <c r="AK35" s="5">
        <f t="shared" si="29"/>
        <v>357.5</v>
      </c>
      <c r="AL35" s="3">
        <v>215</v>
      </c>
      <c r="AM35" s="2"/>
      <c r="AN35" s="6">
        <f t="shared" si="30"/>
        <v>215</v>
      </c>
      <c r="AO35" s="3">
        <v>220</v>
      </c>
      <c r="AP35" s="2">
        <v>1</v>
      </c>
      <c r="AQ35" s="6">
        <f t="shared" si="31"/>
        <v>0</v>
      </c>
      <c r="AR35" s="3">
        <v>220</v>
      </c>
      <c r="AS35" s="2">
        <v>1</v>
      </c>
      <c r="AT35" s="6">
        <f t="shared" si="32"/>
        <v>0</v>
      </c>
      <c r="AU35" s="3"/>
      <c r="AV35" s="2"/>
      <c r="AW35" s="6">
        <f t="shared" si="33"/>
        <v>0</v>
      </c>
      <c r="AX35" s="7">
        <f t="shared" si="34"/>
        <v>215</v>
      </c>
      <c r="AY35" s="8">
        <f t="shared" si="35"/>
        <v>572.5</v>
      </c>
      <c r="AZ35" s="20">
        <f t="shared" si="36"/>
        <v>350.9425</v>
      </c>
      <c r="BA35" s="17">
        <f t="shared" si="37"/>
        <v>1262.1335000000001</v>
      </c>
      <c r="BB35" s="11"/>
      <c r="BC35" s="11"/>
    </row>
    <row r="36" spans="1:55" ht="13.5" customHeight="1">
      <c r="A36" s="43">
        <v>1</v>
      </c>
      <c r="B36" s="41" t="s">
        <v>73</v>
      </c>
      <c r="C36" s="18">
        <v>33697</v>
      </c>
      <c r="D36" s="1">
        <v>16</v>
      </c>
      <c r="E36" s="1">
        <v>3</v>
      </c>
      <c r="F36" s="1" t="s">
        <v>46</v>
      </c>
      <c r="G36" s="35">
        <v>0.5635</v>
      </c>
      <c r="H36" s="38">
        <v>1</v>
      </c>
      <c r="I36" s="3">
        <v>109.3</v>
      </c>
      <c r="J36" s="4">
        <v>110</v>
      </c>
      <c r="K36" s="3">
        <v>227.5</v>
      </c>
      <c r="L36" s="2"/>
      <c r="M36" s="6">
        <f t="shared" si="19"/>
        <v>227.5</v>
      </c>
      <c r="N36" s="3">
        <v>240</v>
      </c>
      <c r="O36" s="2"/>
      <c r="P36" s="6">
        <f t="shared" si="20"/>
        <v>240</v>
      </c>
      <c r="Q36" s="3">
        <v>252.5</v>
      </c>
      <c r="R36" s="2"/>
      <c r="S36" s="6">
        <f t="shared" si="21"/>
        <v>252.5</v>
      </c>
      <c r="T36" s="3"/>
      <c r="U36" s="2"/>
      <c r="V36" s="6">
        <f t="shared" si="22"/>
        <v>0</v>
      </c>
      <c r="W36" s="7">
        <f t="shared" si="23"/>
        <v>252.5</v>
      </c>
      <c r="X36" s="5">
        <v>130</v>
      </c>
      <c r="Y36" s="2"/>
      <c r="Z36" s="6">
        <f t="shared" si="24"/>
        <v>130</v>
      </c>
      <c r="AA36" s="3">
        <v>140</v>
      </c>
      <c r="AB36" s="2"/>
      <c r="AC36" s="6">
        <f t="shared" si="25"/>
        <v>140</v>
      </c>
      <c r="AD36" s="3">
        <v>150</v>
      </c>
      <c r="AE36" s="2">
        <v>1</v>
      </c>
      <c r="AF36" s="6">
        <f t="shared" si="26"/>
        <v>0</v>
      </c>
      <c r="AG36" s="3"/>
      <c r="AH36" s="2"/>
      <c r="AI36" s="6">
        <f t="shared" si="27"/>
        <v>0</v>
      </c>
      <c r="AJ36" s="7">
        <f t="shared" si="28"/>
        <v>140</v>
      </c>
      <c r="AK36" s="5">
        <f t="shared" si="29"/>
        <v>392.5</v>
      </c>
      <c r="AL36" s="3">
        <v>205</v>
      </c>
      <c r="AM36" s="2"/>
      <c r="AN36" s="6">
        <f t="shared" si="30"/>
        <v>205</v>
      </c>
      <c r="AO36" s="3">
        <v>215</v>
      </c>
      <c r="AP36" s="2"/>
      <c r="AQ36" s="6">
        <f t="shared" si="31"/>
        <v>215</v>
      </c>
      <c r="AR36" s="3">
        <v>230</v>
      </c>
      <c r="AS36" s="2"/>
      <c r="AT36" s="6">
        <f t="shared" si="32"/>
        <v>230</v>
      </c>
      <c r="AU36" s="3"/>
      <c r="AV36" s="2"/>
      <c r="AW36" s="6">
        <f t="shared" si="33"/>
        <v>0</v>
      </c>
      <c r="AX36" s="7">
        <f t="shared" si="34"/>
        <v>230</v>
      </c>
      <c r="AY36" s="8">
        <f t="shared" si="35"/>
        <v>622.5</v>
      </c>
      <c r="AZ36" s="20">
        <f t="shared" si="36"/>
        <v>350.77875</v>
      </c>
      <c r="BA36" s="17">
        <f t="shared" si="37"/>
        <v>1372.3635000000002</v>
      </c>
      <c r="BB36" s="11"/>
      <c r="BC36" s="11"/>
    </row>
    <row r="37" spans="1:55" ht="13.5" customHeight="1">
      <c r="A37" s="43">
        <v>1</v>
      </c>
      <c r="B37" s="41" t="s">
        <v>90</v>
      </c>
      <c r="C37" s="18">
        <v>33527</v>
      </c>
      <c r="D37" s="1">
        <v>16</v>
      </c>
      <c r="E37" s="1">
        <v>3</v>
      </c>
      <c r="F37" s="1" t="s">
        <v>46</v>
      </c>
      <c r="G37" s="35">
        <v>0.531065</v>
      </c>
      <c r="H37" s="38">
        <v>1</v>
      </c>
      <c r="I37" s="3">
        <v>140.1</v>
      </c>
      <c r="J37" s="4" t="s">
        <v>87</v>
      </c>
      <c r="K37" s="3">
        <v>292.5</v>
      </c>
      <c r="L37" s="2"/>
      <c r="M37" s="6">
        <f aca="true" t="shared" si="38" ref="M37:M88">IF(L37&gt;0,0,K37)</f>
        <v>292.5</v>
      </c>
      <c r="N37" s="3">
        <v>317.5</v>
      </c>
      <c r="O37" s="2"/>
      <c r="P37" s="6">
        <f aca="true" t="shared" si="39" ref="P37:P88">IF(O37&gt;0,0,N37)</f>
        <v>317.5</v>
      </c>
      <c r="Q37" s="3">
        <v>330</v>
      </c>
      <c r="R37" s="2">
        <v>1</v>
      </c>
      <c r="S37" s="6">
        <f aca="true" t="shared" si="40" ref="S37:S61">IF(R37&gt;0,0,Q37)</f>
        <v>0</v>
      </c>
      <c r="T37" s="3"/>
      <c r="U37" s="2"/>
      <c r="V37" s="6">
        <f aca="true" t="shared" si="41" ref="V37:V88">IF(U37&gt;0,0,T37)</f>
        <v>0</v>
      </c>
      <c r="W37" s="7">
        <f aca="true" t="shared" si="42" ref="W37:W61">IF(COUNT(L37,O37)&gt;2,"out",MAX(M37,P37,S37))</f>
        <v>317.5</v>
      </c>
      <c r="X37" s="5">
        <v>200</v>
      </c>
      <c r="Y37" s="2">
        <v>1</v>
      </c>
      <c r="Z37" s="6">
        <f aca="true" t="shared" si="43" ref="Z37:Z61">IF(Y37&gt;0,0,X37)</f>
        <v>0</v>
      </c>
      <c r="AA37" s="3">
        <v>200</v>
      </c>
      <c r="AB37" s="2"/>
      <c r="AC37" s="6">
        <f aca="true" t="shared" si="44" ref="AC37:AC61">IF(AB37&gt;0,0,AA37)</f>
        <v>200</v>
      </c>
      <c r="AD37" s="3">
        <v>215</v>
      </c>
      <c r="AE37" s="2"/>
      <c r="AF37" s="6">
        <f aca="true" t="shared" si="45" ref="AF37:AF61">IF(AE37&gt;0,0,AD37)</f>
        <v>215</v>
      </c>
      <c r="AG37" s="3">
        <v>227.5</v>
      </c>
      <c r="AH37" s="2">
        <v>1</v>
      </c>
      <c r="AI37" s="6">
        <f aca="true" t="shared" si="46" ref="AI37:AI88">IF(AH37&gt;0,0,AG37)</f>
        <v>0</v>
      </c>
      <c r="AJ37" s="7">
        <f aca="true" t="shared" si="47" ref="AJ37:AJ61">MAX(Z37,AC37,AF37)</f>
        <v>215</v>
      </c>
      <c r="AK37" s="5">
        <f aca="true" t="shared" si="48" ref="AK37:AK61">W37+AJ37</f>
        <v>532.5</v>
      </c>
      <c r="AL37" s="3">
        <v>250</v>
      </c>
      <c r="AM37" s="2"/>
      <c r="AN37" s="6">
        <f aca="true" t="shared" si="49" ref="AN37:AN61">IF(AM37&gt;0,0,AL37)</f>
        <v>250</v>
      </c>
      <c r="AO37" s="3">
        <v>262.5</v>
      </c>
      <c r="AP37" s="2"/>
      <c r="AQ37" s="6">
        <f aca="true" t="shared" si="50" ref="AQ37:AQ61">IF(AP37&gt;0,0,AO37)</f>
        <v>262.5</v>
      </c>
      <c r="AR37" s="3">
        <v>275</v>
      </c>
      <c r="AS37" s="2">
        <v>1</v>
      </c>
      <c r="AT37" s="6">
        <f aca="true" t="shared" si="51" ref="AT37:AT61">IF(AS37&gt;0,0,AR37)</f>
        <v>0</v>
      </c>
      <c r="AU37" s="3"/>
      <c r="AV37" s="2"/>
      <c r="AW37" s="6">
        <f aca="true" t="shared" si="52" ref="AW37:AW88">IF(AV37&gt;0,0,AU37)</f>
        <v>0</v>
      </c>
      <c r="AX37" s="7">
        <f aca="true" t="shared" si="53" ref="AX37:AX61">MAX(AN37,AQ37,AT37)</f>
        <v>262.5</v>
      </c>
      <c r="AY37" s="8">
        <f aca="true" t="shared" si="54" ref="AY37:AY61">(AX37+AJ37+W37)</f>
        <v>795</v>
      </c>
      <c r="AZ37" s="20">
        <f t="shared" si="36"/>
        <v>422.196675</v>
      </c>
      <c r="BA37" s="17">
        <f aca="true" t="shared" si="55" ref="BA37:BA61">(AY37*2.2046)</f>
        <v>1752.6570000000002</v>
      </c>
      <c r="BB37" s="11"/>
      <c r="BC37" s="11"/>
    </row>
    <row r="38" spans="1:55" ht="13.5" customHeight="1">
      <c r="A38" s="43">
        <v>2</v>
      </c>
      <c r="B38" s="42" t="s">
        <v>78</v>
      </c>
      <c r="C38" s="18">
        <v>33575</v>
      </c>
      <c r="D38" s="1">
        <v>16</v>
      </c>
      <c r="E38" s="1">
        <v>2</v>
      </c>
      <c r="F38" s="1" t="s">
        <v>46</v>
      </c>
      <c r="G38" s="35">
        <v>0.518395</v>
      </c>
      <c r="H38" s="38">
        <v>1</v>
      </c>
      <c r="I38" s="3">
        <v>156.4</v>
      </c>
      <c r="J38" s="4" t="s">
        <v>87</v>
      </c>
      <c r="K38" s="3">
        <v>220</v>
      </c>
      <c r="L38" s="2"/>
      <c r="M38" s="6">
        <f aca="true" t="shared" si="56" ref="M38:M49">IF(L38&gt;0,0,K38)</f>
        <v>220</v>
      </c>
      <c r="N38" s="3">
        <v>235</v>
      </c>
      <c r="O38" s="2"/>
      <c r="P38" s="6">
        <f aca="true" t="shared" si="57" ref="P38:P49">IF(O38&gt;0,0,N38)</f>
        <v>235</v>
      </c>
      <c r="Q38" s="3">
        <v>262.5</v>
      </c>
      <c r="R38" s="2">
        <v>1</v>
      </c>
      <c r="S38" s="6">
        <f aca="true" t="shared" si="58" ref="S38:S49">IF(R38&gt;0,0,Q38)</f>
        <v>0</v>
      </c>
      <c r="T38" s="3"/>
      <c r="U38" s="2"/>
      <c r="V38" s="6">
        <f aca="true" t="shared" si="59" ref="V38:V49">IF(U38&gt;0,0,T38)</f>
        <v>0</v>
      </c>
      <c r="W38" s="7">
        <f aca="true" t="shared" si="60" ref="W38:W49">IF(COUNT(L38,O38)&gt;2,"out",MAX(M38,P38,S38))</f>
        <v>235</v>
      </c>
      <c r="X38" s="5">
        <v>125</v>
      </c>
      <c r="Y38" s="2"/>
      <c r="Z38" s="6">
        <f aca="true" t="shared" si="61" ref="Z38:Z49">IF(Y38&gt;0,0,X38)</f>
        <v>125</v>
      </c>
      <c r="AA38" s="3">
        <v>132.5</v>
      </c>
      <c r="AB38" s="2"/>
      <c r="AC38" s="6">
        <f aca="true" t="shared" si="62" ref="AC38:AC49">IF(AB38&gt;0,0,AA38)</f>
        <v>132.5</v>
      </c>
      <c r="AD38" s="3">
        <v>142.5</v>
      </c>
      <c r="AE38" s="2">
        <v>1</v>
      </c>
      <c r="AF38" s="6">
        <f aca="true" t="shared" si="63" ref="AF38:AF49">IF(AE38&gt;0,0,AD38)</f>
        <v>0</v>
      </c>
      <c r="AG38" s="3"/>
      <c r="AH38" s="2"/>
      <c r="AI38" s="6">
        <f aca="true" t="shared" si="64" ref="AI38:AI49">IF(AH38&gt;0,0,AG38)</f>
        <v>0</v>
      </c>
      <c r="AJ38" s="7">
        <f>MAX(Z38,AC38,AF38)</f>
        <v>132.5</v>
      </c>
      <c r="AK38" s="5">
        <f aca="true" t="shared" si="65" ref="AK38:AK49">W38+AJ38</f>
        <v>367.5</v>
      </c>
      <c r="AL38" s="3">
        <v>180</v>
      </c>
      <c r="AM38" s="2"/>
      <c r="AN38" s="6">
        <f aca="true" t="shared" si="66" ref="AN38:AN49">IF(AM38&gt;0,0,AL38)</f>
        <v>180</v>
      </c>
      <c r="AO38" s="3">
        <v>195</v>
      </c>
      <c r="AP38" s="2"/>
      <c r="AQ38" s="6">
        <f aca="true" t="shared" si="67" ref="AQ38:AQ49">IF(AP38&gt;0,0,AO38)</f>
        <v>195</v>
      </c>
      <c r="AR38" s="3">
        <v>202.5</v>
      </c>
      <c r="AS38" s="2">
        <v>1</v>
      </c>
      <c r="AT38" s="6">
        <f aca="true" t="shared" si="68" ref="AT38:AT49">IF(AS38&gt;0,0,AR38)</f>
        <v>0</v>
      </c>
      <c r="AU38" s="3"/>
      <c r="AV38" s="2"/>
      <c r="AW38" s="6">
        <f aca="true" t="shared" si="69" ref="AW38:AW49">IF(AV38&gt;0,0,AU38)</f>
        <v>0</v>
      </c>
      <c r="AX38" s="7">
        <f aca="true" t="shared" si="70" ref="AX38:AX49">MAX(AN38,AQ38,AT38)</f>
        <v>195</v>
      </c>
      <c r="AY38" s="8">
        <f aca="true" t="shared" si="71" ref="AY38:AY49">(AX38+AJ38+W38)</f>
        <v>562.5</v>
      </c>
      <c r="AZ38" s="20">
        <f t="shared" si="36"/>
        <v>291.5971875</v>
      </c>
      <c r="BA38" s="17">
        <f aca="true" t="shared" si="72" ref="BA38:BA49">(AY38*2.2046)</f>
        <v>1240.0875</v>
      </c>
      <c r="BB38" s="11"/>
      <c r="BC38" s="11"/>
    </row>
    <row r="39" spans="1:55" ht="13.5" customHeight="1">
      <c r="A39" s="43">
        <v>1</v>
      </c>
      <c r="B39" s="41" t="s">
        <v>57</v>
      </c>
      <c r="C39" s="18">
        <v>30219</v>
      </c>
      <c r="D39" s="1">
        <v>16</v>
      </c>
      <c r="E39" s="1">
        <v>2</v>
      </c>
      <c r="F39" s="1" t="s">
        <v>48</v>
      </c>
      <c r="G39" s="35">
        <v>0.7841</v>
      </c>
      <c r="H39" s="38">
        <v>1</v>
      </c>
      <c r="I39" s="3">
        <v>64</v>
      </c>
      <c r="J39" s="4">
        <v>67.5</v>
      </c>
      <c r="K39" s="3"/>
      <c r="L39" s="2"/>
      <c r="M39" s="6">
        <f t="shared" si="56"/>
        <v>0</v>
      </c>
      <c r="N39" s="3"/>
      <c r="O39" s="2"/>
      <c r="P39" s="6">
        <f t="shared" si="57"/>
        <v>0</v>
      </c>
      <c r="Q39" s="3"/>
      <c r="R39" s="2"/>
      <c r="S39" s="6">
        <f t="shared" si="58"/>
        <v>0</v>
      </c>
      <c r="T39" s="3"/>
      <c r="U39" s="2"/>
      <c r="V39" s="6">
        <f t="shared" si="59"/>
        <v>0</v>
      </c>
      <c r="W39" s="7">
        <f t="shared" si="60"/>
        <v>0</v>
      </c>
      <c r="X39" s="5">
        <v>115</v>
      </c>
      <c r="Y39" s="2"/>
      <c r="Z39" s="6">
        <f t="shared" si="61"/>
        <v>115</v>
      </c>
      <c r="AA39" s="3">
        <v>127.5</v>
      </c>
      <c r="AB39" s="2"/>
      <c r="AC39" s="6">
        <f t="shared" si="62"/>
        <v>127.5</v>
      </c>
      <c r="AD39" s="3">
        <v>137.5</v>
      </c>
      <c r="AE39" s="2">
        <v>1</v>
      </c>
      <c r="AF39" s="6">
        <f t="shared" si="63"/>
        <v>0</v>
      </c>
      <c r="AG39" s="3"/>
      <c r="AH39" s="2"/>
      <c r="AI39" s="6">
        <f t="shared" si="64"/>
        <v>0</v>
      </c>
      <c r="AJ39" s="7">
        <f>MAX(Z39,AC39,AF39)</f>
        <v>127.5</v>
      </c>
      <c r="AK39" s="5">
        <f t="shared" si="65"/>
        <v>127.5</v>
      </c>
      <c r="AL39" s="3"/>
      <c r="AM39" s="2"/>
      <c r="AN39" s="6">
        <f t="shared" si="66"/>
        <v>0</v>
      </c>
      <c r="AO39" s="3"/>
      <c r="AP39" s="2"/>
      <c r="AQ39" s="6">
        <f t="shared" si="67"/>
        <v>0</v>
      </c>
      <c r="AR39" s="3"/>
      <c r="AS39" s="2"/>
      <c r="AT39" s="6">
        <f t="shared" si="68"/>
        <v>0</v>
      </c>
      <c r="AU39" s="3"/>
      <c r="AV39" s="2"/>
      <c r="AW39" s="6">
        <f t="shared" si="69"/>
        <v>0</v>
      </c>
      <c r="AX39" s="7">
        <f t="shared" si="70"/>
        <v>0</v>
      </c>
      <c r="AY39" s="8">
        <f t="shared" si="71"/>
        <v>127.5</v>
      </c>
      <c r="AZ39" s="20">
        <f t="shared" si="36"/>
        <v>99.97275</v>
      </c>
      <c r="BA39" s="17">
        <f t="shared" si="72"/>
        <v>281.0865</v>
      </c>
      <c r="BB39" s="11"/>
      <c r="BC39" s="11"/>
    </row>
    <row r="40" spans="1:55" ht="13.5" customHeight="1">
      <c r="A40" s="43">
        <v>1</v>
      </c>
      <c r="B40" s="42" t="s">
        <v>62</v>
      </c>
      <c r="C40" s="18">
        <v>33363</v>
      </c>
      <c r="D40" s="1">
        <v>16</v>
      </c>
      <c r="E40" s="1">
        <v>3</v>
      </c>
      <c r="F40" s="1" t="s">
        <v>48</v>
      </c>
      <c r="G40" s="35">
        <v>0.7034</v>
      </c>
      <c r="H40" s="38">
        <v>1</v>
      </c>
      <c r="I40" s="3">
        <v>72.9</v>
      </c>
      <c r="J40" s="4">
        <v>75</v>
      </c>
      <c r="K40" s="5">
        <v>327.5</v>
      </c>
      <c r="L40" s="2">
        <v>1</v>
      </c>
      <c r="M40" s="6">
        <f t="shared" si="56"/>
        <v>0</v>
      </c>
      <c r="N40" s="3">
        <v>337.5</v>
      </c>
      <c r="O40" s="2">
        <v>1</v>
      </c>
      <c r="P40" s="6">
        <f t="shared" si="57"/>
        <v>0</v>
      </c>
      <c r="Q40" s="3">
        <v>352.5</v>
      </c>
      <c r="R40" s="2">
        <v>1</v>
      </c>
      <c r="S40" s="6">
        <f t="shared" si="58"/>
        <v>0</v>
      </c>
      <c r="T40" s="3"/>
      <c r="U40" s="2"/>
      <c r="V40" s="6">
        <f t="shared" si="59"/>
        <v>0</v>
      </c>
      <c r="W40" s="7">
        <f t="shared" si="60"/>
        <v>0</v>
      </c>
      <c r="X40" s="5">
        <v>187.5</v>
      </c>
      <c r="Y40" s="2"/>
      <c r="Z40" s="6">
        <f t="shared" si="61"/>
        <v>187.5</v>
      </c>
      <c r="AA40" s="3">
        <v>195</v>
      </c>
      <c r="AB40" s="2">
        <v>1</v>
      </c>
      <c r="AC40" s="6">
        <f t="shared" si="62"/>
        <v>0</v>
      </c>
      <c r="AD40" s="3">
        <v>195</v>
      </c>
      <c r="AE40" s="2">
        <v>1</v>
      </c>
      <c r="AF40" s="6">
        <f t="shared" si="63"/>
        <v>0</v>
      </c>
      <c r="AG40" s="3"/>
      <c r="AH40" s="2"/>
      <c r="AI40" s="6">
        <f t="shared" si="64"/>
        <v>0</v>
      </c>
      <c r="AJ40" s="7">
        <f>MAX(Z40,AC40,AF40)</f>
        <v>187.5</v>
      </c>
      <c r="AK40" s="5">
        <f t="shared" si="65"/>
        <v>187.5</v>
      </c>
      <c r="AL40" s="3">
        <v>227.5</v>
      </c>
      <c r="AM40" s="2"/>
      <c r="AN40" s="6">
        <f t="shared" si="66"/>
        <v>227.5</v>
      </c>
      <c r="AO40" s="3">
        <v>242.5</v>
      </c>
      <c r="AP40" s="2">
        <v>1</v>
      </c>
      <c r="AQ40" s="6">
        <f t="shared" si="67"/>
        <v>0</v>
      </c>
      <c r="AR40" s="3">
        <v>242.5</v>
      </c>
      <c r="AS40" s="2">
        <v>1</v>
      </c>
      <c r="AT40" s="6">
        <f t="shared" si="68"/>
        <v>0</v>
      </c>
      <c r="AU40" s="3"/>
      <c r="AV40" s="2"/>
      <c r="AW40" s="6">
        <f t="shared" si="69"/>
        <v>0</v>
      </c>
      <c r="AX40" s="7">
        <f t="shared" si="70"/>
        <v>227.5</v>
      </c>
      <c r="AY40" s="8">
        <f t="shared" si="71"/>
        <v>415</v>
      </c>
      <c r="AZ40" s="20">
        <f t="shared" si="36"/>
        <v>291.911</v>
      </c>
      <c r="BA40" s="17">
        <f t="shared" si="72"/>
        <v>914.909</v>
      </c>
      <c r="BB40" s="11"/>
      <c r="BC40" s="11"/>
    </row>
    <row r="41" spans="1:55" ht="13.5" customHeight="1">
      <c r="A41" s="43">
        <v>1</v>
      </c>
      <c r="B41" s="41" t="s">
        <v>77</v>
      </c>
      <c r="C41" s="18">
        <v>33214</v>
      </c>
      <c r="D41" s="1">
        <v>17</v>
      </c>
      <c r="E41" s="1">
        <v>3</v>
      </c>
      <c r="F41" s="1" t="s">
        <v>48</v>
      </c>
      <c r="G41" s="35">
        <v>0.53101</v>
      </c>
      <c r="H41" s="38">
        <v>1</v>
      </c>
      <c r="I41" s="3">
        <v>140.2</v>
      </c>
      <c r="J41" s="4" t="s">
        <v>87</v>
      </c>
      <c r="K41" s="5"/>
      <c r="L41" s="2"/>
      <c r="M41" s="6">
        <f t="shared" si="56"/>
        <v>0</v>
      </c>
      <c r="N41" s="3"/>
      <c r="O41" s="2"/>
      <c r="P41" s="6">
        <f t="shared" si="57"/>
        <v>0</v>
      </c>
      <c r="Q41" s="3"/>
      <c r="R41" s="2"/>
      <c r="S41" s="6">
        <f t="shared" si="58"/>
        <v>0</v>
      </c>
      <c r="T41" s="3"/>
      <c r="U41" s="2"/>
      <c r="V41" s="6">
        <f t="shared" si="59"/>
        <v>0</v>
      </c>
      <c r="W41" s="7">
        <f t="shared" si="60"/>
        <v>0</v>
      </c>
      <c r="X41" s="5">
        <v>185</v>
      </c>
      <c r="Y41" s="2">
        <v>1</v>
      </c>
      <c r="Z41" s="6">
        <f t="shared" si="61"/>
        <v>0</v>
      </c>
      <c r="AA41" s="3">
        <v>185</v>
      </c>
      <c r="AB41" s="2"/>
      <c r="AC41" s="6">
        <f t="shared" si="62"/>
        <v>185</v>
      </c>
      <c r="AD41" s="3">
        <v>202.5</v>
      </c>
      <c r="AE41" s="2">
        <v>1</v>
      </c>
      <c r="AF41" s="6">
        <f t="shared" si="63"/>
        <v>0</v>
      </c>
      <c r="AG41" s="3"/>
      <c r="AH41" s="2"/>
      <c r="AI41" s="6">
        <f t="shared" si="64"/>
        <v>0</v>
      </c>
      <c r="AJ41" s="7">
        <f>MAX(Z41,AC41,AF41)</f>
        <v>185</v>
      </c>
      <c r="AK41" s="5">
        <f t="shared" si="65"/>
        <v>185</v>
      </c>
      <c r="AL41" s="3"/>
      <c r="AM41" s="2"/>
      <c r="AN41" s="6">
        <f t="shared" si="66"/>
        <v>0</v>
      </c>
      <c r="AO41" s="3"/>
      <c r="AP41" s="2"/>
      <c r="AQ41" s="6">
        <f t="shared" si="67"/>
        <v>0</v>
      </c>
      <c r="AR41" s="3"/>
      <c r="AS41" s="2"/>
      <c r="AT41" s="6">
        <f t="shared" si="68"/>
        <v>0</v>
      </c>
      <c r="AU41" s="3"/>
      <c r="AV41" s="2"/>
      <c r="AW41" s="6">
        <f t="shared" si="69"/>
        <v>0</v>
      </c>
      <c r="AX41" s="7">
        <f t="shared" si="70"/>
        <v>0</v>
      </c>
      <c r="AY41" s="8">
        <f t="shared" si="71"/>
        <v>185</v>
      </c>
      <c r="AZ41" s="20">
        <f t="shared" si="36"/>
        <v>98.23684999999999</v>
      </c>
      <c r="BA41" s="17">
        <f t="shared" si="72"/>
        <v>407.851</v>
      </c>
      <c r="BB41" s="11"/>
      <c r="BC41" s="11"/>
    </row>
    <row r="42" spans="1:55" ht="13.5" customHeight="1">
      <c r="A42" s="43">
        <v>1</v>
      </c>
      <c r="B42" s="41" t="s">
        <v>51</v>
      </c>
      <c r="C42" s="18">
        <v>32483</v>
      </c>
      <c r="D42" s="1">
        <v>19</v>
      </c>
      <c r="E42" s="1">
        <v>2</v>
      </c>
      <c r="F42" s="1" t="s">
        <v>35</v>
      </c>
      <c r="G42" s="35">
        <v>0.87645</v>
      </c>
      <c r="H42" s="38">
        <v>1</v>
      </c>
      <c r="I42" s="3">
        <v>57</v>
      </c>
      <c r="J42" s="4">
        <v>60</v>
      </c>
      <c r="K42" s="5">
        <v>190</v>
      </c>
      <c r="L42" s="2"/>
      <c r="M42" s="6">
        <f t="shared" si="56"/>
        <v>190</v>
      </c>
      <c r="N42" s="3">
        <v>200</v>
      </c>
      <c r="O42" s="2">
        <v>1</v>
      </c>
      <c r="P42" s="6">
        <f t="shared" si="57"/>
        <v>0</v>
      </c>
      <c r="Q42" s="3">
        <v>200</v>
      </c>
      <c r="R42" s="2">
        <v>1</v>
      </c>
      <c r="S42" s="6">
        <f t="shared" si="58"/>
        <v>0</v>
      </c>
      <c r="T42" s="3"/>
      <c r="U42" s="2"/>
      <c r="V42" s="6">
        <f t="shared" si="59"/>
        <v>0</v>
      </c>
      <c r="W42" s="7">
        <f t="shared" si="60"/>
        <v>190</v>
      </c>
      <c r="X42" s="5">
        <v>105</v>
      </c>
      <c r="Y42" s="2"/>
      <c r="Z42" s="6">
        <f t="shared" si="61"/>
        <v>105</v>
      </c>
      <c r="AA42" s="3">
        <v>112.5</v>
      </c>
      <c r="AB42" s="2">
        <v>1</v>
      </c>
      <c r="AC42" s="6">
        <f t="shared" si="62"/>
        <v>0</v>
      </c>
      <c r="AD42" s="3">
        <v>112.5</v>
      </c>
      <c r="AE42" s="2"/>
      <c r="AF42" s="6">
        <f t="shared" si="63"/>
        <v>112.5</v>
      </c>
      <c r="AG42" s="3"/>
      <c r="AH42" s="2"/>
      <c r="AI42" s="6">
        <f t="shared" si="64"/>
        <v>0</v>
      </c>
      <c r="AJ42" s="7">
        <f>MAX(Z42,AC42,AF42)</f>
        <v>112.5</v>
      </c>
      <c r="AK42" s="5">
        <f t="shared" si="65"/>
        <v>302.5</v>
      </c>
      <c r="AL42" s="3">
        <v>200</v>
      </c>
      <c r="AM42" s="2"/>
      <c r="AN42" s="6">
        <f t="shared" si="66"/>
        <v>200</v>
      </c>
      <c r="AO42" s="3">
        <v>220</v>
      </c>
      <c r="AP42" s="2">
        <v>1</v>
      </c>
      <c r="AQ42" s="6">
        <f t="shared" si="67"/>
        <v>0</v>
      </c>
      <c r="AR42" s="3">
        <v>220</v>
      </c>
      <c r="AS42" s="2"/>
      <c r="AT42" s="6">
        <f t="shared" si="68"/>
        <v>220</v>
      </c>
      <c r="AU42" s="3">
        <v>227.5</v>
      </c>
      <c r="AV42" s="2">
        <v>1</v>
      </c>
      <c r="AW42" s="6">
        <f t="shared" si="69"/>
        <v>0</v>
      </c>
      <c r="AX42" s="7">
        <f t="shared" si="70"/>
        <v>220</v>
      </c>
      <c r="AY42" s="8">
        <f t="shared" si="71"/>
        <v>522.5</v>
      </c>
      <c r="AZ42" s="20">
        <f t="shared" si="36"/>
        <v>457.94512499999996</v>
      </c>
      <c r="BA42" s="17">
        <f t="shared" si="72"/>
        <v>1151.9035000000001</v>
      </c>
      <c r="BB42" s="11"/>
      <c r="BC42" s="11" t="s">
        <v>95</v>
      </c>
    </row>
    <row r="43" spans="1:55" ht="13.5" customHeight="1">
      <c r="A43" s="43">
        <v>1</v>
      </c>
      <c r="B43" s="41" t="s">
        <v>54</v>
      </c>
      <c r="C43" s="18">
        <v>32900</v>
      </c>
      <c r="D43" s="1">
        <v>18</v>
      </c>
      <c r="E43" s="1">
        <v>2</v>
      </c>
      <c r="F43" s="1" t="s">
        <v>35</v>
      </c>
      <c r="G43" s="35">
        <v>0.7733</v>
      </c>
      <c r="H43" s="38">
        <v>1</v>
      </c>
      <c r="I43" s="3">
        <v>65</v>
      </c>
      <c r="J43" s="4">
        <v>67.5</v>
      </c>
      <c r="K43" s="5">
        <v>185</v>
      </c>
      <c r="L43" s="2"/>
      <c r="M43" s="6">
        <f t="shared" si="56"/>
        <v>185</v>
      </c>
      <c r="N43" s="3">
        <v>202.5</v>
      </c>
      <c r="O43" s="2"/>
      <c r="P43" s="6">
        <f t="shared" si="57"/>
        <v>202.5</v>
      </c>
      <c r="Q43" s="3">
        <v>217.5</v>
      </c>
      <c r="R43" s="2">
        <v>1</v>
      </c>
      <c r="S43" s="6">
        <f t="shared" si="58"/>
        <v>0</v>
      </c>
      <c r="T43" s="3"/>
      <c r="U43" s="2"/>
      <c r="V43" s="6">
        <f t="shared" si="59"/>
        <v>0</v>
      </c>
      <c r="W43" s="7">
        <f t="shared" si="60"/>
        <v>202.5</v>
      </c>
      <c r="X43" s="5">
        <v>102.5</v>
      </c>
      <c r="Y43" s="2"/>
      <c r="Z43" s="6">
        <f t="shared" si="61"/>
        <v>102.5</v>
      </c>
      <c r="AA43" s="3">
        <v>112.5</v>
      </c>
      <c r="AB43" s="2"/>
      <c r="AC43" s="6">
        <f t="shared" si="62"/>
        <v>112.5</v>
      </c>
      <c r="AD43" s="3">
        <v>130</v>
      </c>
      <c r="AE43" s="2">
        <v>1</v>
      </c>
      <c r="AF43" s="6">
        <f t="shared" si="63"/>
        <v>0</v>
      </c>
      <c r="AG43" s="3"/>
      <c r="AH43" s="2"/>
      <c r="AI43" s="6">
        <f t="shared" si="64"/>
        <v>0</v>
      </c>
      <c r="AJ43" s="7">
        <v>112.5</v>
      </c>
      <c r="AK43" s="5">
        <f t="shared" si="65"/>
        <v>315</v>
      </c>
      <c r="AL43" s="3">
        <v>185</v>
      </c>
      <c r="AM43" s="2"/>
      <c r="AN43" s="6">
        <f t="shared" si="66"/>
        <v>185</v>
      </c>
      <c r="AO43" s="3">
        <v>197.5</v>
      </c>
      <c r="AP43" s="2">
        <v>1</v>
      </c>
      <c r="AQ43" s="6">
        <f t="shared" si="67"/>
        <v>0</v>
      </c>
      <c r="AR43" s="3">
        <v>197.5</v>
      </c>
      <c r="AS43" s="2">
        <v>1</v>
      </c>
      <c r="AT43" s="6">
        <f t="shared" si="68"/>
        <v>0</v>
      </c>
      <c r="AU43" s="3"/>
      <c r="AV43" s="2"/>
      <c r="AW43" s="6">
        <f t="shared" si="69"/>
        <v>0</v>
      </c>
      <c r="AX43" s="7">
        <f t="shared" si="70"/>
        <v>185</v>
      </c>
      <c r="AY43" s="8">
        <f t="shared" si="71"/>
        <v>500</v>
      </c>
      <c r="AZ43" s="20">
        <f t="shared" si="36"/>
        <v>386.65</v>
      </c>
      <c r="BA43" s="17">
        <f t="shared" si="72"/>
        <v>1102.3</v>
      </c>
      <c r="BB43" s="11"/>
      <c r="BC43" s="11"/>
    </row>
    <row r="44" spans="1:55" ht="13.5" customHeight="1">
      <c r="A44" s="43">
        <v>2</v>
      </c>
      <c r="B44" s="41" t="s">
        <v>58</v>
      </c>
      <c r="C44" s="18">
        <v>32857</v>
      </c>
      <c r="D44" s="1">
        <v>18</v>
      </c>
      <c r="E44" s="1">
        <v>2</v>
      </c>
      <c r="F44" s="1" t="s">
        <v>35</v>
      </c>
      <c r="G44" s="35">
        <v>0.76</v>
      </c>
      <c r="H44" s="38">
        <v>1</v>
      </c>
      <c r="I44" s="3">
        <v>66.3</v>
      </c>
      <c r="J44" s="4">
        <v>67.5</v>
      </c>
      <c r="K44" s="3">
        <v>137.5</v>
      </c>
      <c r="L44" s="2"/>
      <c r="M44" s="6">
        <f t="shared" si="56"/>
        <v>137.5</v>
      </c>
      <c r="N44" s="3">
        <v>150</v>
      </c>
      <c r="O44" s="2"/>
      <c r="P44" s="6">
        <f t="shared" si="57"/>
        <v>150</v>
      </c>
      <c r="Q44" s="3">
        <v>160</v>
      </c>
      <c r="R44" s="2">
        <v>1</v>
      </c>
      <c r="S44" s="6">
        <f t="shared" si="58"/>
        <v>0</v>
      </c>
      <c r="T44" s="3"/>
      <c r="U44" s="2"/>
      <c r="V44" s="6">
        <f t="shared" si="59"/>
        <v>0</v>
      </c>
      <c r="W44" s="7">
        <f t="shared" si="60"/>
        <v>150</v>
      </c>
      <c r="X44" s="5">
        <v>100</v>
      </c>
      <c r="Y44" s="2"/>
      <c r="Z44" s="6">
        <f t="shared" si="61"/>
        <v>100</v>
      </c>
      <c r="AA44" s="3">
        <v>105</v>
      </c>
      <c r="AB44" s="2">
        <v>1</v>
      </c>
      <c r="AC44" s="6">
        <f t="shared" si="62"/>
        <v>0</v>
      </c>
      <c r="AD44" s="3">
        <v>105</v>
      </c>
      <c r="AE44" s="2">
        <v>1</v>
      </c>
      <c r="AF44" s="6">
        <f t="shared" si="63"/>
        <v>0</v>
      </c>
      <c r="AG44" s="3"/>
      <c r="AH44" s="2"/>
      <c r="AI44" s="6">
        <f t="shared" si="64"/>
        <v>0</v>
      </c>
      <c r="AJ44" s="7">
        <f aca="true" t="shared" si="73" ref="AJ44:AJ49">MAX(Z44,AC44,AF44)</f>
        <v>100</v>
      </c>
      <c r="AK44" s="5">
        <f t="shared" si="65"/>
        <v>250</v>
      </c>
      <c r="AL44" s="3">
        <v>147.5</v>
      </c>
      <c r="AM44" s="2">
        <v>1</v>
      </c>
      <c r="AN44" s="6">
        <f t="shared" si="66"/>
        <v>0</v>
      </c>
      <c r="AO44" s="3">
        <v>147.5</v>
      </c>
      <c r="AP44" s="2"/>
      <c r="AQ44" s="6">
        <f t="shared" si="67"/>
        <v>147.5</v>
      </c>
      <c r="AR44" s="3">
        <v>157.5</v>
      </c>
      <c r="AS44" s="2">
        <v>1</v>
      </c>
      <c r="AT44" s="6">
        <f t="shared" si="68"/>
        <v>0</v>
      </c>
      <c r="AU44" s="3"/>
      <c r="AV44" s="2"/>
      <c r="AW44" s="6">
        <f t="shared" si="69"/>
        <v>0</v>
      </c>
      <c r="AX44" s="7">
        <f t="shared" si="70"/>
        <v>147.5</v>
      </c>
      <c r="AY44" s="8">
        <f t="shared" si="71"/>
        <v>397.5</v>
      </c>
      <c r="AZ44" s="20">
        <f t="shared" si="36"/>
        <v>302.1</v>
      </c>
      <c r="BA44" s="17">
        <f t="shared" si="72"/>
        <v>876.3285000000001</v>
      </c>
      <c r="BB44" s="11"/>
      <c r="BC44" s="11"/>
    </row>
    <row r="45" spans="1:55" ht="13.5" customHeight="1">
      <c r="A45" s="43">
        <v>1</v>
      </c>
      <c r="B45" s="41" t="s">
        <v>60</v>
      </c>
      <c r="C45" s="18">
        <v>32389</v>
      </c>
      <c r="D45" s="1">
        <v>19</v>
      </c>
      <c r="E45" s="1">
        <v>3</v>
      </c>
      <c r="F45" s="1" t="s">
        <v>35</v>
      </c>
      <c r="G45" s="35">
        <v>0.7064</v>
      </c>
      <c r="H45" s="38">
        <v>1</v>
      </c>
      <c r="I45" s="12">
        <v>72.5</v>
      </c>
      <c r="J45" s="10">
        <v>75</v>
      </c>
      <c r="K45" s="5">
        <v>245</v>
      </c>
      <c r="L45" s="2"/>
      <c r="M45" s="6">
        <f t="shared" si="56"/>
        <v>245</v>
      </c>
      <c r="N45" s="3">
        <v>272.5</v>
      </c>
      <c r="O45" s="2"/>
      <c r="P45" s="6">
        <f t="shared" si="57"/>
        <v>272.5</v>
      </c>
      <c r="Q45" s="3">
        <v>285</v>
      </c>
      <c r="R45" s="2">
        <v>1</v>
      </c>
      <c r="S45" s="6">
        <f t="shared" si="58"/>
        <v>0</v>
      </c>
      <c r="T45" s="3"/>
      <c r="U45" s="2"/>
      <c r="V45" s="6">
        <f t="shared" si="59"/>
        <v>0</v>
      </c>
      <c r="W45" s="7">
        <f t="shared" si="60"/>
        <v>272.5</v>
      </c>
      <c r="X45" s="5">
        <v>137.5</v>
      </c>
      <c r="Y45" s="2"/>
      <c r="Z45" s="6">
        <f t="shared" si="61"/>
        <v>137.5</v>
      </c>
      <c r="AA45" s="3">
        <v>147.5</v>
      </c>
      <c r="AB45" s="2">
        <v>1</v>
      </c>
      <c r="AC45" s="6">
        <f t="shared" si="62"/>
        <v>0</v>
      </c>
      <c r="AD45" s="3">
        <v>147.5</v>
      </c>
      <c r="AE45" s="2">
        <v>1</v>
      </c>
      <c r="AF45" s="6">
        <f t="shared" si="63"/>
        <v>0</v>
      </c>
      <c r="AG45" s="3"/>
      <c r="AH45" s="2"/>
      <c r="AI45" s="6">
        <f t="shared" si="64"/>
        <v>0</v>
      </c>
      <c r="AJ45" s="7">
        <f t="shared" si="73"/>
        <v>137.5</v>
      </c>
      <c r="AK45" s="5">
        <f t="shared" si="65"/>
        <v>410</v>
      </c>
      <c r="AL45" s="3">
        <v>227.5</v>
      </c>
      <c r="AM45" s="2"/>
      <c r="AN45" s="6">
        <f t="shared" si="66"/>
        <v>227.5</v>
      </c>
      <c r="AO45" s="3">
        <v>247.5</v>
      </c>
      <c r="AP45" s="2">
        <v>1</v>
      </c>
      <c r="AQ45" s="6">
        <f t="shared" si="67"/>
        <v>0</v>
      </c>
      <c r="AR45" s="3">
        <v>247.5</v>
      </c>
      <c r="AS45" s="2">
        <v>1</v>
      </c>
      <c r="AT45" s="6">
        <f t="shared" si="68"/>
        <v>0</v>
      </c>
      <c r="AU45" s="3"/>
      <c r="AV45" s="2"/>
      <c r="AW45" s="6">
        <f t="shared" si="69"/>
        <v>0</v>
      </c>
      <c r="AX45" s="7">
        <f t="shared" si="70"/>
        <v>227.5</v>
      </c>
      <c r="AY45" s="8">
        <f t="shared" si="71"/>
        <v>637.5</v>
      </c>
      <c r="AZ45" s="20">
        <f t="shared" si="36"/>
        <v>450.33000000000004</v>
      </c>
      <c r="BA45" s="17">
        <f t="shared" si="72"/>
        <v>1405.4325000000001</v>
      </c>
      <c r="BB45" s="11"/>
      <c r="BC45" s="11"/>
    </row>
    <row r="46" spans="1:55" ht="13.5" customHeight="1">
      <c r="A46" s="43">
        <v>2</v>
      </c>
      <c r="B46" s="41" t="s">
        <v>59</v>
      </c>
      <c r="C46" s="18">
        <v>32979</v>
      </c>
      <c r="D46" s="1">
        <v>18</v>
      </c>
      <c r="E46" s="1">
        <v>3</v>
      </c>
      <c r="F46" s="1" t="s">
        <v>35</v>
      </c>
      <c r="G46" s="35">
        <v>0.72625</v>
      </c>
      <c r="H46" s="38">
        <v>1</v>
      </c>
      <c r="I46" s="3">
        <v>70</v>
      </c>
      <c r="J46" s="4">
        <v>75</v>
      </c>
      <c r="K46" s="5">
        <v>240</v>
      </c>
      <c r="L46" s="2"/>
      <c r="M46" s="6">
        <f t="shared" si="56"/>
        <v>240</v>
      </c>
      <c r="N46" s="3">
        <v>265</v>
      </c>
      <c r="O46" s="2">
        <v>1</v>
      </c>
      <c r="P46" s="6">
        <f t="shared" si="57"/>
        <v>0</v>
      </c>
      <c r="Q46" s="3">
        <v>265</v>
      </c>
      <c r="R46" s="2">
        <v>1</v>
      </c>
      <c r="S46" s="6">
        <f t="shared" si="58"/>
        <v>0</v>
      </c>
      <c r="T46" s="3"/>
      <c r="U46" s="2"/>
      <c r="V46" s="6">
        <f t="shared" si="59"/>
        <v>0</v>
      </c>
      <c r="W46" s="7">
        <f t="shared" si="60"/>
        <v>240</v>
      </c>
      <c r="X46" s="5">
        <v>127.5</v>
      </c>
      <c r="Y46" s="2"/>
      <c r="Z46" s="6">
        <f t="shared" si="61"/>
        <v>127.5</v>
      </c>
      <c r="AA46" s="3">
        <v>142.5</v>
      </c>
      <c r="AB46" s="2">
        <v>1</v>
      </c>
      <c r="AC46" s="6">
        <f t="shared" si="62"/>
        <v>0</v>
      </c>
      <c r="AD46" s="3">
        <v>142.5</v>
      </c>
      <c r="AE46" s="2"/>
      <c r="AF46" s="6">
        <f t="shared" si="63"/>
        <v>142.5</v>
      </c>
      <c r="AG46" s="3"/>
      <c r="AH46" s="2"/>
      <c r="AI46" s="6">
        <f t="shared" si="64"/>
        <v>0</v>
      </c>
      <c r="AJ46" s="7">
        <f t="shared" si="73"/>
        <v>142.5</v>
      </c>
      <c r="AK46" s="5">
        <f t="shared" si="65"/>
        <v>382.5</v>
      </c>
      <c r="AL46" s="3">
        <v>205</v>
      </c>
      <c r="AM46" s="2"/>
      <c r="AN46" s="6">
        <f t="shared" si="66"/>
        <v>205</v>
      </c>
      <c r="AO46" s="3">
        <v>227.5</v>
      </c>
      <c r="AP46" s="2"/>
      <c r="AQ46" s="6">
        <f t="shared" si="67"/>
        <v>227.5</v>
      </c>
      <c r="AR46" s="3">
        <v>247.5</v>
      </c>
      <c r="AS46" s="2">
        <v>1</v>
      </c>
      <c r="AT46" s="6">
        <f t="shared" si="68"/>
        <v>0</v>
      </c>
      <c r="AU46" s="3"/>
      <c r="AV46" s="2"/>
      <c r="AW46" s="6">
        <f t="shared" si="69"/>
        <v>0</v>
      </c>
      <c r="AX46" s="7">
        <f t="shared" si="70"/>
        <v>227.5</v>
      </c>
      <c r="AY46" s="8">
        <f t="shared" si="71"/>
        <v>610</v>
      </c>
      <c r="AZ46" s="20">
        <f t="shared" si="36"/>
        <v>443.0125</v>
      </c>
      <c r="BA46" s="17">
        <f t="shared" si="72"/>
        <v>1344.806</v>
      </c>
      <c r="BB46" s="11"/>
      <c r="BC46" s="11"/>
    </row>
    <row r="47" spans="1:55" ht="13.5" customHeight="1">
      <c r="A47" s="43">
        <v>1</v>
      </c>
      <c r="B47" s="42" t="s">
        <v>65</v>
      </c>
      <c r="C47" s="18">
        <v>32825</v>
      </c>
      <c r="D47" s="1">
        <v>18</v>
      </c>
      <c r="E47" s="1">
        <v>3</v>
      </c>
      <c r="F47" s="1" t="s">
        <v>35</v>
      </c>
      <c r="G47" s="35">
        <v>0.6197</v>
      </c>
      <c r="H47" s="38">
        <v>1</v>
      </c>
      <c r="I47" s="3">
        <v>88</v>
      </c>
      <c r="J47" s="4">
        <v>90</v>
      </c>
      <c r="K47" s="3">
        <v>265</v>
      </c>
      <c r="L47" s="2">
        <v>1</v>
      </c>
      <c r="M47" s="6">
        <f t="shared" si="56"/>
        <v>0</v>
      </c>
      <c r="N47" s="3">
        <v>265</v>
      </c>
      <c r="O47" s="2"/>
      <c r="P47" s="6">
        <f t="shared" si="57"/>
        <v>265</v>
      </c>
      <c r="Q47" s="3">
        <v>287.5</v>
      </c>
      <c r="R47" s="2">
        <v>1</v>
      </c>
      <c r="S47" s="6">
        <f t="shared" si="58"/>
        <v>0</v>
      </c>
      <c r="T47" s="3"/>
      <c r="U47" s="2"/>
      <c r="V47" s="6">
        <f t="shared" si="59"/>
        <v>0</v>
      </c>
      <c r="W47" s="7">
        <f t="shared" si="60"/>
        <v>265</v>
      </c>
      <c r="X47" s="5">
        <v>157.5</v>
      </c>
      <c r="Y47" s="2"/>
      <c r="Z47" s="6">
        <f t="shared" si="61"/>
        <v>157.5</v>
      </c>
      <c r="AA47" s="3">
        <v>172.5</v>
      </c>
      <c r="AB47" s="2">
        <v>1</v>
      </c>
      <c r="AC47" s="6">
        <f t="shared" si="62"/>
        <v>0</v>
      </c>
      <c r="AD47" s="3">
        <v>172.5</v>
      </c>
      <c r="AE47" s="2"/>
      <c r="AF47" s="6">
        <f t="shared" si="63"/>
        <v>172.5</v>
      </c>
      <c r="AG47" s="3"/>
      <c r="AH47" s="2"/>
      <c r="AI47" s="6">
        <f t="shared" si="64"/>
        <v>0</v>
      </c>
      <c r="AJ47" s="7">
        <f t="shared" si="73"/>
        <v>172.5</v>
      </c>
      <c r="AK47" s="5">
        <f t="shared" si="65"/>
        <v>437.5</v>
      </c>
      <c r="AL47" s="3">
        <v>200</v>
      </c>
      <c r="AM47" s="2">
        <v>1</v>
      </c>
      <c r="AN47" s="6">
        <f t="shared" si="66"/>
        <v>0</v>
      </c>
      <c r="AO47" s="3">
        <v>200</v>
      </c>
      <c r="AP47" s="2"/>
      <c r="AQ47" s="6">
        <f t="shared" si="67"/>
        <v>200</v>
      </c>
      <c r="AR47" s="3">
        <v>220</v>
      </c>
      <c r="AS47" s="2"/>
      <c r="AT47" s="6">
        <f t="shared" si="68"/>
        <v>220</v>
      </c>
      <c r="AU47" s="3"/>
      <c r="AV47" s="2"/>
      <c r="AW47" s="6">
        <f t="shared" si="69"/>
        <v>0</v>
      </c>
      <c r="AX47" s="7">
        <f t="shared" si="70"/>
        <v>220</v>
      </c>
      <c r="AY47" s="8">
        <f t="shared" si="71"/>
        <v>657.5</v>
      </c>
      <c r="AZ47" s="20">
        <f t="shared" si="36"/>
        <v>407.45275000000004</v>
      </c>
      <c r="BA47" s="17">
        <f t="shared" si="72"/>
        <v>1449.5245</v>
      </c>
      <c r="BB47" s="11"/>
      <c r="BC47" s="11"/>
    </row>
    <row r="48" spans="1:55" ht="13.5" customHeight="1">
      <c r="A48" s="43">
        <v>2</v>
      </c>
      <c r="B48" s="41" t="s">
        <v>88</v>
      </c>
      <c r="C48" s="18">
        <v>32557</v>
      </c>
      <c r="D48" s="1">
        <v>19</v>
      </c>
      <c r="E48" s="1">
        <v>3</v>
      </c>
      <c r="F48" s="1" t="s">
        <v>35</v>
      </c>
      <c r="G48" s="35">
        <v>0.6255</v>
      </c>
      <c r="H48" s="38">
        <v>1</v>
      </c>
      <c r="I48" s="3">
        <v>86.6</v>
      </c>
      <c r="J48" s="4">
        <v>90</v>
      </c>
      <c r="K48" s="3">
        <v>235</v>
      </c>
      <c r="L48" s="2">
        <v>1</v>
      </c>
      <c r="M48" s="6">
        <f t="shared" si="56"/>
        <v>0</v>
      </c>
      <c r="N48" s="3">
        <v>235</v>
      </c>
      <c r="O48" s="2"/>
      <c r="P48" s="6">
        <f t="shared" si="57"/>
        <v>235</v>
      </c>
      <c r="Q48" s="3">
        <v>255</v>
      </c>
      <c r="R48" s="2">
        <v>1</v>
      </c>
      <c r="S48" s="6">
        <f t="shared" si="58"/>
        <v>0</v>
      </c>
      <c r="T48" s="3"/>
      <c r="U48" s="2"/>
      <c r="V48" s="6">
        <f t="shared" si="59"/>
        <v>0</v>
      </c>
      <c r="W48" s="7">
        <f t="shared" si="60"/>
        <v>235</v>
      </c>
      <c r="X48" s="5">
        <v>145</v>
      </c>
      <c r="Y48" s="2"/>
      <c r="Z48" s="6">
        <f t="shared" si="61"/>
        <v>145</v>
      </c>
      <c r="AA48" s="3">
        <v>155</v>
      </c>
      <c r="AB48" s="2">
        <v>1</v>
      </c>
      <c r="AC48" s="6">
        <f t="shared" si="62"/>
        <v>0</v>
      </c>
      <c r="AD48" s="3">
        <v>155</v>
      </c>
      <c r="AE48" s="2">
        <v>1</v>
      </c>
      <c r="AF48" s="6">
        <f t="shared" si="63"/>
        <v>0</v>
      </c>
      <c r="AG48" s="3"/>
      <c r="AH48" s="2"/>
      <c r="AI48" s="6">
        <f t="shared" si="64"/>
        <v>0</v>
      </c>
      <c r="AJ48" s="7">
        <f t="shared" si="73"/>
        <v>145</v>
      </c>
      <c r="AK48" s="5">
        <f t="shared" si="65"/>
        <v>380</v>
      </c>
      <c r="AL48" s="3">
        <v>192.5</v>
      </c>
      <c r="AM48" s="2"/>
      <c r="AN48" s="6">
        <f t="shared" si="66"/>
        <v>192.5</v>
      </c>
      <c r="AO48" s="3">
        <v>205</v>
      </c>
      <c r="AP48" s="2"/>
      <c r="AQ48" s="6">
        <f t="shared" si="67"/>
        <v>205</v>
      </c>
      <c r="AR48" s="3">
        <v>220</v>
      </c>
      <c r="AS48" s="2"/>
      <c r="AT48" s="6">
        <f t="shared" si="68"/>
        <v>220</v>
      </c>
      <c r="AU48" s="3"/>
      <c r="AV48" s="2"/>
      <c r="AW48" s="6">
        <f t="shared" si="69"/>
        <v>0</v>
      </c>
      <c r="AX48" s="7">
        <f t="shared" si="70"/>
        <v>220</v>
      </c>
      <c r="AY48" s="8">
        <f t="shared" si="71"/>
        <v>600</v>
      </c>
      <c r="AZ48" s="20">
        <f t="shared" si="36"/>
        <v>375.29999999999995</v>
      </c>
      <c r="BA48" s="17">
        <f t="shared" si="72"/>
        <v>1322.76</v>
      </c>
      <c r="BB48" s="11"/>
      <c r="BC48" s="11"/>
    </row>
    <row r="49" spans="1:55" ht="13.5" customHeight="1">
      <c r="A49" s="43">
        <v>3</v>
      </c>
      <c r="B49" s="42" t="s">
        <v>66</v>
      </c>
      <c r="C49" s="18">
        <v>32759</v>
      </c>
      <c r="D49" s="1">
        <v>18</v>
      </c>
      <c r="E49" s="1">
        <v>3</v>
      </c>
      <c r="F49" s="1" t="s">
        <v>35</v>
      </c>
      <c r="G49" s="35">
        <v>0.61925</v>
      </c>
      <c r="H49" s="38">
        <v>1</v>
      </c>
      <c r="I49" s="3">
        <v>88.1</v>
      </c>
      <c r="J49" s="4">
        <v>90</v>
      </c>
      <c r="K49" s="5">
        <v>195</v>
      </c>
      <c r="L49" s="2"/>
      <c r="M49" s="6">
        <f t="shared" si="56"/>
        <v>195</v>
      </c>
      <c r="N49" s="3">
        <v>212.5</v>
      </c>
      <c r="O49" s="2"/>
      <c r="P49" s="6">
        <f t="shared" si="57"/>
        <v>212.5</v>
      </c>
      <c r="Q49" s="3">
        <v>220</v>
      </c>
      <c r="R49" s="2">
        <v>1</v>
      </c>
      <c r="S49" s="6">
        <f t="shared" si="58"/>
        <v>0</v>
      </c>
      <c r="T49" s="3"/>
      <c r="U49" s="2"/>
      <c r="V49" s="6">
        <f t="shared" si="59"/>
        <v>0</v>
      </c>
      <c r="W49" s="7">
        <f t="shared" si="60"/>
        <v>212.5</v>
      </c>
      <c r="X49" s="5">
        <v>132.5</v>
      </c>
      <c r="Y49" s="2"/>
      <c r="Z49" s="6">
        <f t="shared" si="61"/>
        <v>132.5</v>
      </c>
      <c r="AA49" s="3">
        <v>142.5</v>
      </c>
      <c r="AB49" s="2"/>
      <c r="AC49" s="6">
        <f t="shared" si="62"/>
        <v>142.5</v>
      </c>
      <c r="AD49" s="3">
        <v>150</v>
      </c>
      <c r="AE49" s="2"/>
      <c r="AF49" s="6">
        <f t="shared" si="63"/>
        <v>150</v>
      </c>
      <c r="AG49" s="3"/>
      <c r="AH49" s="2"/>
      <c r="AI49" s="6">
        <f t="shared" si="64"/>
        <v>0</v>
      </c>
      <c r="AJ49" s="7">
        <f t="shared" si="73"/>
        <v>150</v>
      </c>
      <c r="AK49" s="5">
        <f t="shared" si="65"/>
        <v>362.5</v>
      </c>
      <c r="AL49" s="3">
        <v>195</v>
      </c>
      <c r="AM49" s="2"/>
      <c r="AN49" s="6">
        <f t="shared" si="66"/>
        <v>195</v>
      </c>
      <c r="AO49" s="3">
        <v>205</v>
      </c>
      <c r="AP49" s="2"/>
      <c r="AQ49" s="6">
        <f t="shared" si="67"/>
        <v>205</v>
      </c>
      <c r="AR49" s="3">
        <v>217.5</v>
      </c>
      <c r="AS49" s="2"/>
      <c r="AT49" s="6">
        <f t="shared" si="68"/>
        <v>217.5</v>
      </c>
      <c r="AU49" s="3"/>
      <c r="AV49" s="2"/>
      <c r="AW49" s="6">
        <f t="shared" si="69"/>
        <v>0</v>
      </c>
      <c r="AX49" s="7">
        <f t="shared" si="70"/>
        <v>217.5</v>
      </c>
      <c r="AY49" s="8">
        <f t="shared" si="71"/>
        <v>580</v>
      </c>
      <c r="AZ49" s="20">
        <f t="shared" si="36"/>
        <v>359.16499999999996</v>
      </c>
      <c r="BA49" s="17">
        <f t="shared" si="72"/>
        <v>1278.6680000000001</v>
      </c>
      <c r="BB49" s="11"/>
      <c r="BC49" s="11"/>
    </row>
    <row r="50" spans="1:55" ht="13.5" customHeight="1">
      <c r="A50" s="43">
        <v>1</v>
      </c>
      <c r="B50" s="42" t="s">
        <v>71</v>
      </c>
      <c r="C50" s="18">
        <v>33155</v>
      </c>
      <c r="D50" s="1">
        <v>18</v>
      </c>
      <c r="E50" s="1">
        <v>3</v>
      </c>
      <c r="F50" s="1" t="s">
        <v>35</v>
      </c>
      <c r="G50" s="35">
        <v>0.56405</v>
      </c>
      <c r="H50" s="38">
        <v>1</v>
      </c>
      <c r="I50" s="3">
        <v>108.9</v>
      </c>
      <c r="J50" s="4">
        <v>110</v>
      </c>
      <c r="K50" s="3">
        <v>227.5</v>
      </c>
      <c r="L50" s="2">
        <v>1</v>
      </c>
      <c r="M50" s="6">
        <f t="shared" si="38"/>
        <v>0</v>
      </c>
      <c r="N50" s="3">
        <v>227.5</v>
      </c>
      <c r="O50" s="2">
        <v>1</v>
      </c>
      <c r="P50" s="6">
        <f t="shared" si="39"/>
        <v>0</v>
      </c>
      <c r="Q50" s="3">
        <v>227.5</v>
      </c>
      <c r="R50" s="2"/>
      <c r="S50" s="6">
        <f t="shared" si="40"/>
        <v>227.5</v>
      </c>
      <c r="T50" s="3"/>
      <c r="U50" s="2"/>
      <c r="V50" s="6">
        <f t="shared" si="41"/>
        <v>0</v>
      </c>
      <c r="W50" s="7">
        <f t="shared" si="42"/>
        <v>227.5</v>
      </c>
      <c r="X50" s="5">
        <v>140</v>
      </c>
      <c r="Y50" s="2">
        <v>1</v>
      </c>
      <c r="Z50" s="6">
        <f t="shared" si="43"/>
        <v>0</v>
      </c>
      <c r="AA50" s="3">
        <v>140</v>
      </c>
      <c r="AB50" s="2"/>
      <c r="AC50" s="6">
        <f t="shared" si="44"/>
        <v>140</v>
      </c>
      <c r="AD50" s="3">
        <v>155</v>
      </c>
      <c r="AE50" s="2">
        <v>1</v>
      </c>
      <c r="AF50" s="6">
        <f t="shared" si="45"/>
        <v>0</v>
      </c>
      <c r="AG50" s="3"/>
      <c r="AH50" s="2"/>
      <c r="AI50" s="6">
        <f t="shared" si="46"/>
        <v>0</v>
      </c>
      <c r="AJ50" s="7">
        <f t="shared" si="47"/>
        <v>140</v>
      </c>
      <c r="AK50" s="5">
        <f t="shared" si="48"/>
        <v>367.5</v>
      </c>
      <c r="AL50" s="3">
        <v>192.5</v>
      </c>
      <c r="AM50" s="2">
        <v>1</v>
      </c>
      <c r="AN50" s="6">
        <f t="shared" si="49"/>
        <v>0</v>
      </c>
      <c r="AO50" s="3">
        <v>192.5</v>
      </c>
      <c r="AP50" s="2"/>
      <c r="AQ50" s="6">
        <f t="shared" si="50"/>
        <v>192.5</v>
      </c>
      <c r="AR50" s="3">
        <v>207.5</v>
      </c>
      <c r="AS50" s="2"/>
      <c r="AT50" s="6">
        <f t="shared" si="51"/>
        <v>207.5</v>
      </c>
      <c r="AU50" s="3"/>
      <c r="AV50" s="2"/>
      <c r="AW50" s="6">
        <f t="shared" si="52"/>
        <v>0</v>
      </c>
      <c r="AX50" s="7">
        <f t="shared" si="53"/>
        <v>207.5</v>
      </c>
      <c r="AY50" s="8">
        <f t="shared" si="54"/>
        <v>575</v>
      </c>
      <c r="AZ50" s="20">
        <f t="shared" si="36"/>
        <v>324.32875</v>
      </c>
      <c r="BA50" s="17">
        <f t="shared" si="55"/>
        <v>1267.645</v>
      </c>
      <c r="BB50" s="11"/>
      <c r="BC50" s="11"/>
    </row>
    <row r="51" spans="2:55" ht="13.5" customHeight="1">
      <c r="B51" s="41"/>
      <c r="C51" s="18"/>
      <c r="D51" s="1"/>
      <c r="E51" s="1"/>
      <c r="F51" s="1"/>
      <c r="G51" s="35"/>
      <c r="H51" s="38"/>
      <c r="I51" s="12"/>
      <c r="J51" s="10"/>
      <c r="K51" s="5"/>
      <c r="L51" s="2"/>
      <c r="M51" s="6">
        <f t="shared" si="38"/>
        <v>0</v>
      </c>
      <c r="N51" s="3"/>
      <c r="O51" s="2"/>
      <c r="P51" s="6">
        <f t="shared" si="39"/>
        <v>0</v>
      </c>
      <c r="Q51" s="3"/>
      <c r="R51" s="2"/>
      <c r="S51" s="6">
        <f t="shared" si="40"/>
        <v>0</v>
      </c>
      <c r="T51" s="3"/>
      <c r="U51" s="2"/>
      <c r="V51" s="6">
        <f t="shared" si="41"/>
        <v>0</v>
      </c>
      <c r="W51" s="7">
        <f t="shared" si="42"/>
        <v>0</v>
      </c>
      <c r="X51" s="5"/>
      <c r="Y51" s="2"/>
      <c r="Z51" s="6">
        <f t="shared" si="43"/>
        <v>0</v>
      </c>
      <c r="AA51" s="3"/>
      <c r="AB51" s="2"/>
      <c r="AC51" s="6">
        <f t="shared" si="44"/>
        <v>0</v>
      </c>
      <c r="AD51" s="3"/>
      <c r="AE51" s="2"/>
      <c r="AF51" s="6">
        <f t="shared" si="45"/>
        <v>0</v>
      </c>
      <c r="AG51" s="3"/>
      <c r="AH51" s="2"/>
      <c r="AI51" s="6">
        <f t="shared" si="46"/>
        <v>0</v>
      </c>
      <c r="AJ51" s="7">
        <f t="shared" si="47"/>
        <v>0</v>
      </c>
      <c r="AK51" s="5">
        <f t="shared" si="48"/>
        <v>0</v>
      </c>
      <c r="AL51" s="3"/>
      <c r="AM51" s="2"/>
      <c r="AN51" s="6">
        <f t="shared" si="49"/>
        <v>0</v>
      </c>
      <c r="AO51" s="3"/>
      <c r="AP51" s="2"/>
      <c r="AQ51" s="6">
        <f t="shared" si="50"/>
        <v>0</v>
      </c>
      <c r="AR51" s="3"/>
      <c r="AS51" s="2"/>
      <c r="AT51" s="6">
        <f t="shared" si="51"/>
        <v>0</v>
      </c>
      <c r="AU51" s="3"/>
      <c r="AV51" s="2"/>
      <c r="AW51" s="6">
        <f t="shared" si="52"/>
        <v>0</v>
      </c>
      <c r="AX51" s="7">
        <f t="shared" si="53"/>
        <v>0</v>
      </c>
      <c r="AY51" s="8">
        <f t="shared" si="54"/>
        <v>0</v>
      </c>
      <c r="AZ51" s="20">
        <f t="shared" si="36"/>
        <v>0</v>
      </c>
      <c r="BA51" s="17">
        <f t="shared" si="55"/>
        <v>0</v>
      </c>
      <c r="BB51" s="11"/>
      <c r="BC51" s="11"/>
    </row>
    <row r="52" spans="2:55" ht="13.5" customHeight="1">
      <c r="B52" s="41"/>
      <c r="C52" s="18"/>
      <c r="D52" s="1"/>
      <c r="E52" s="1"/>
      <c r="F52" s="1"/>
      <c r="G52" s="35"/>
      <c r="H52" s="38"/>
      <c r="I52" s="3"/>
      <c r="J52" s="4"/>
      <c r="K52" s="3"/>
      <c r="L52" s="2"/>
      <c r="M52" s="6">
        <f t="shared" si="38"/>
        <v>0</v>
      </c>
      <c r="N52" s="3"/>
      <c r="O52" s="2"/>
      <c r="P52" s="6">
        <f t="shared" si="39"/>
        <v>0</v>
      </c>
      <c r="Q52" s="3"/>
      <c r="R52" s="2"/>
      <c r="S52" s="6">
        <f>IF(R52&gt;0,0,Q52)</f>
        <v>0</v>
      </c>
      <c r="T52" s="3"/>
      <c r="U52" s="2"/>
      <c r="V52" s="6">
        <f t="shared" si="41"/>
        <v>0</v>
      </c>
      <c r="W52" s="7">
        <f>IF(COUNT(L52,O52)&gt;2,"out",MAX(M52,P52,S52))</f>
        <v>0</v>
      </c>
      <c r="X52" s="5"/>
      <c r="Y52" s="2"/>
      <c r="Z52" s="6">
        <f>IF(Y52&gt;0,0,X52)</f>
        <v>0</v>
      </c>
      <c r="AA52" s="3"/>
      <c r="AB52" s="2"/>
      <c r="AC52" s="6">
        <f>IF(AB52&gt;0,0,AA52)</f>
        <v>0</v>
      </c>
      <c r="AD52" s="3"/>
      <c r="AE52" s="2"/>
      <c r="AF52" s="6">
        <f>IF(AE52&gt;0,0,AD52)</f>
        <v>0</v>
      </c>
      <c r="AG52" s="3"/>
      <c r="AH52" s="2"/>
      <c r="AI52" s="6">
        <f t="shared" si="46"/>
        <v>0</v>
      </c>
      <c r="AJ52" s="7">
        <f>MAX(Z52,AC52,AF52)</f>
        <v>0</v>
      </c>
      <c r="AK52" s="5">
        <f>W52+AJ52</f>
        <v>0</v>
      </c>
      <c r="AL52" s="3"/>
      <c r="AM52" s="2"/>
      <c r="AN52" s="6">
        <f>IF(AM52&gt;0,0,AL52)</f>
        <v>0</v>
      </c>
      <c r="AO52" s="3"/>
      <c r="AP52" s="2"/>
      <c r="AQ52" s="6">
        <f>IF(AP52&gt;0,0,AO52)</f>
        <v>0</v>
      </c>
      <c r="AR52" s="3"/>
      <c r="AS52" s="2"/>
      <c r="AT52" s="6">
        <f>IF(AS52&gt;0,0,AR52)</f>
        <v>0</v>
      </c>
      <c r="AU52" s="3"/>
      <c r="AV52" s="2"/>
      <c r="AW52" s="6">
        <f t="shared" si="52"/>
        <v>0</v>
      </c>
      <c r="AX52" s="7">
        <f>MAX(AN52,AQ52,AT52)</f>
        <v>0</v>
      </c>
      <c r="AY52" s="8">
        <f>(AX52+AJ52+W52)</f>
        <v>0</v>
      </c>
      <c r="AZ52" s="20">
        <f t="shared" si="36"/>
        <v>0</v>
      </c>
      <c r="BA52" s="17">
        <f>(AY52*2.2046)</f>
        <v>0</v>
      </c>
      <c r="BB52" s="11"/>
      <c r="BC52" s="11"/>
    </row>
    <row r="53" spans="2:55" ht="13.5" customHeight="1">
      <c r="B53" s="41"/>
      <c r="C53" s="18"/>
      <c r="D53" s="1"/>
      <c r="E53" s="1"/>
      <c r="F53" s="1"/>
      <c r="G53" s="35"/>
      <c r="H53" s="38"/>
      <c r="I53" s="12"/>
      <c r="J53" s="10"/>
      <c r="K53" s="3"/>
      <c r="L53" s="2"/>
      <c r="M53" s="6">
        <f t="shared" si="38"/>
        <v>0</v>
      </c>
      <c r="N53" s="3"/>
      <c r="O53" s="2"/>
      <c r="P53" s="6">
        <f t="shared" si="39"/>
        <v>0</v>
      </c>
      <c r="Q53" s="3"/>
      <c r="R53" s="2"/>
      <c r="S53" s="6">
        <f t="shared" si="40"/>
        <v>0</v>
      </c>
      <c r="T53" s="3"/>
      <c r="U53" s="2"/>
      <c r="V53" s="6">
        <f t="shared" si="41"/>
        <v>0</v>
      </c>
      <c r="W53" s="7">
        <f t="shared" si="42"/>
        <v>0</v>
      </c>
      <c r="X53" s="5"/>
      <c r="Y53" s="2"/>
      <c r="Z53" s="6">
        <f t="shared" si="43"/>
        <v>0</v>
      </c>
      <c r="AA53" s="3"/>
      <c r="AB53" s="2"/>
      <c r="AC53" s="6">
        <f t="shared" si="44"/>
        <v>0</v>
      </c>
      <c r="AD53" s="3"/>
      <c r="AE53" s="2"/>
      <c r="AF53" s="6">
        <f t="shared" si="45"/>
        <v>0</v>
      </c>
      <c r="AG53" s="3"/>
      <c r="AH53" s="2"/>
      <c r="AI53" s="6">
        <f t="shared" si="46"/>
        <v>0</v>
      </c>
      <c r="AJ53" s="7">
        <f t="shared" si="47"/>
        <v>0</v>
      </c>
      <c r="AK53" s="5">
        <f t="shared" si="48"/>
        <v>0</v>
      </c>
      <c r="AL53" s="3"/>
      <c r="AM53" s="2"/>
      <c r="AN53" s="6">
        <f t="shared" si="49"/>
        <v>0</v>
      </c>
      <c r="AO53" s="3"/>
      <c r="AP53" s="2"/>
      <c r="AQ53" s="6">
        <f t="shared" si="50"/>
        <v>0</v>
      </c>
      <c r="AR53" s="3"/>
      <c r="AS53" s="2"/>
      <c r="AT53" s="6">
        <f t="shared" si="51"/>
        <v>0</v>
      </c>
      <c r="AU53" s="3"/>
      <c r="AV53" s="2"/>
      <c r="AW53" s="6">
        <f t="shared" si="52"/>
        <v>0</v>
      </c>
      <c r="AX53" s="7">
        <f t="shared" si="53"/>
        <v>0</v>
      </c>
      <c r="AY53" s="8">
        <f t="shared" si="54"/>
        <v>0</v>
      </c>
      <c r="AZ53" s="20">
        <f t="shared" si="36"/>
        <v>0</v>
      </c>
      <c r="BA53" s="17">
        <f t="shared" si="55"/>
        <v>0</v>
      </c>
      <c r="BB53" s="11"/>
      <c r="BC53" s="11"/>
    </row>
    <row r="54" spans="2:55" ht="13.5" customHeight="1">
      <c r="B54" s="41"/>
      <c r="C54" s="18"/>
      <c r="D54" s="1"/>
      <c r="E54" s="1"/>
      <c r="F54" s="1"/>
      <c r="G54" s="35"/>
      <c r="H54" s="38"/>
      <c r="I54" s="3"/>
      <c r="J54" s="4"/>
      <c r="K54" s="3"/>
      <c r="L54" s="2"/>
      <c r="M54" s="6">
        <f t="shared" si="38"/>
        <v>0</v>
      </c>
      <c r="N54" s="3"/>
      <c r="O54" s="2"/>
      <c r="P54" s="6">
        <f t="shared" si="39"/>
        <v>0</v>
      </c>
      <c r="Q54" s="3"/>
      <c r="R54" s="2"/>
      <c r="S54" s="6">
        <f t="shared" si="40"/>
        <v>0</v>
      </c>
      <c r="T54" s="3"/>
      <c r="U54" s="2"/>
      <c r="V54" s="6">
        <f t="shared" si="41"/>
        <v>0</v>
      </c>
      <c r="W54" s="7">
        <f t="shared" si="42"/>
        <v>0</v>
      </c>
      <c r="X54" s="5"/>
      <c r="Y54" s="2"/>
      <c r="Z54" s="6">
        <f t="shared" si="43"/>
        <v>0</v>
      </c>
      <c r="AA54" s="3"/>
      <c r="AB54" s="2"/>
      <c r="AC54" s="6">
        <f t="shared" si="44"/>
        <v>0</v>
      </c>
      <c r="AD54" s="3"/>
      <c r="AE54" s="2"/>
      <c r="AF54" s="6">
        <f t="shared" si="45"/>
        <v>0</v>
      </c>
      <c r="AG54" s="3"/>
      <c r="AH54" s="2"/>
      <c r="AI54" s="6">
        <f t="shared" si="46"/>
        <v>0</v>
      </c>
      <c r="AJ54" s="7">
        <f t="shared" si="47"/>
        <v>0</v>
      </c>
      <c r="AK54" s="5">
        <f t="shared" si="48"/>
        <v>0</v>
      </c>
      <c r="AL54" s="3"/>
      <c r="AM54" s="2"/>
      <c r="AN54" s="6">
        <f t="shared" si="49"/>
        <v>0</v>
      </c>
      <c r="AO54" s="3"/>
      <c r="AP54" s="2"/>
      <c r="AQ54" s="6">
        <f t="shared" si="50"/>
        <v>0</v>
      </c>
      <c r="AR54" s="3"/>
      <c r="AS54" s="2"/>
      <c r="AT54" s="6">
        <f t="shared" si="51"/>
        <v>0</v>
      </c>
      <c r="AU54" s="3"/>
      <c r="AV54" s="2"/>
      <c r="AW54" s="6">
        <f t="shared" si="52"/>
        <v>0</v>
      </c>
      <c r="AX54" s="7">
        <f t="shared" si="53"/>
        <v>0</v>
      </c>
      <c r="AY54" s="8">
        <f t="shared" si="54"/>
        <v>0</v>
      </c>
      <c r="AZ54" s="20">
        <f t="shared" si="36"/>
        <v>0</v>
      </c>
      <c r="BA54" s="17">
        <f t="shared" si="55"/>
        <v>0</v>
      </c>
      <c r="BB54" s="11"/>
      <c r="BC54" s="11"/>
    </row>
    <row r="55" spans="2:55" ht="13.5" customHeight="1">
      <c r="B55" s="41"/>
      <c r="C55" s="18"/>
      <c r="D55" s="1"/>
      <c r="E55" s="1"/>
      <c r="F55" s="1"/>
      <c r="G55" s="35"/>
      <c r="H55" s="38"/>
      <c r="I55" s="3"/>
      <c r="J55" s="4"/>
      <c r="K55" s="3"/>
      <c r="L55" s="2"/>
      <c r="M55" s="6">
        <f t="shared" si="38"/>
        <v>0</v>
      </c>
      <c r="N55" s="3"/>
      <c r="O55" s="2"/>
      <c r="P55" s="6">
        <f t="shared" si="39"/>
        <v>0</v>
      </c>
      <c r="Q55" s="3"/>
      <c r="R55" s="2"/>
      <c r="S55" s="6">
        <f t="shared" si="40"/>
        <v>0</v>
      </c>
      <c r="T55" s="3"/>
      <c r="U55" s="2"/>
      <c r="V55" s="6">
        <f t="shared" si="41"/>
        <v>0</v>
      </c>
      <c r="W55" s="7">
        <f t="shared" si="42"/>
        <v>0</v>
      </c>
      <c r="X55" s="5"/>
      <c r="Y55" s="2"/>
      <c r="Z55" s="6">
        <f t="shared" si="43"/>
        <v>0</v>
      </c>
      <c r="AA55" s="3"/>
      <c r="AB55" s="2"/>
      <c r="AC55" s="6">
        <f t="shared" si="44"/>
        <v>0</v>
      </c>
      <c r="AD55" s="3"/>
      <c r="AE55" s="2"/>
      <c r="AF55" s="6">
        <f t="shared" si="45"/>
        <v>0</v>
      </c>
      <c r="AG55" s="3"/>
      <c r="AH55" s="2"/>
      <c r="AI55" s="6">
        <f t="shared" si="46"/>
        <v>0</v>
      </c>
      <c r="AJ55" s="7">
        <f t="shared" si="47"/>
        <v>0</v>
      </c>
      <c r="AK55" s="5">
        <f t="shared" si="48"/>
        <v>0</v>
      </c>
      <c r="AL55" s="3"/>
      <c r="AM55" s="2"/>
      <c r="AN55" s="6">
        <f t="shared" si="49"/>
        <v>0</v>
      </c>
      <c r="AO55" s="3"/>
      <c r="AP55" s="2"/>
      <c r="AQ55" s="6">
        <f t="shared" si="50"/>
        <v>0</v>
      </c>
      <c r="AR55" s="3"/>
      <c r="AS55" s="2"/>
      <c r="AT55" s="6">
        <f t="shared" si="51"/>
        <v>0</v>
      </c>
      <c r="AU55" s="3"/>
      <c r="AV55" s="2"/>
      <c r="AW55" s="6">
        <f t="shared" si="52"/>
        <v>0</v>
      </c>
      <c r="AX55" s="7">
        <f t="shared" si="53"/>
        <v>0</v>
      </c>
      <c r="AY55" s="8">
        <f t="shared" si="54"/>
        <v>0</v>
      </c>
      <c r="AZ55" s="20">
        <f t="shared" si="36"/>
        <v>0</v>
      </c>
      <c r="BA55" s="17">
        <f t="shared" si="55"/>
        <v>0</v>
      </c>
      <c r="BB55" s="11"/>
      <c r="BC55" s="11"/>
    </row>
    <row r="56" spans="2:55" ht="13.5" customHeight="1">
      <c r="B56" s="41"/>
      <c r="C56" s="18"/>
      <c r="D56" s="1"/>
      <c r="E56" s="1"/>
      <c r="F56" s="1"/>
      <c r="G56" s="35"/>
      <c r="H56" s="38"/>
      <c r="I56" s="3"/>
      <c r="J56" s="4"/>
      <c r="K56" s="5"/>
      <c r="L56" s="2"/>
      <c r="M56" s="6">
        <f t="shared" si="38"/>
        <v>0</v>
      </c>
      <c r="N56" s="3"/>
      <c r="O56" s="2"/>
      <c r="P56" s="6">
        <f t="shared" si="39"/>
        <v>0</v>
      </c>
      <c r="Q56" s="3"/>
      <c r="R56" s="2"/>
      <c r="S56" s="6">
        <f t="shared" si="40"/>
        <v>0</v>
      </c>
      <c r="T56" s="3"/>
      <c r="U56" s="2"/>
      <c r="V56" s="6">
        <f t="shared" si="41"/>
        <v>0</v>
      </c>
      <c r="W56" s="7">
        <f t="shared" si="42"/>
        <v>0</v>
      </c>
      <c r="X56" s="5"/>
      <c r="Y56" s="2"/>
      <c r="Z56" s="6">
        <f t="shared" si="43"/>
        <v>0</v>
      </c>
      <c r="AA56" s="3"/>
      <c r="AB56" s="2"/>
      <c r="AC56" s="6">
        <f t="shared" si="44"/>
        <v>0</v>
      </c>
      <c r="AD56" s="3"/>
      <c r="AE56" s="2"/>
      <c r="AF56" s="6">
        <f t="shared" si="45"/>
        <v>0</v>
      </c>
      <c r="AG56" s="3"/>
      <c r="AH56" s="2"/>
      <c r="AI56" s="6">
        <f t="shared" si="46"/>
        <v>0</v>
      </c>
      <c r="AJ56" s="7">
        <f t="shared" si="47"/>
        <v>0</v>
      </c>
      <c r="AK56" s="5">
        <f t="shared" si="48"/>
        <v>0</v>
      </c>
      <c r="AL56" s="3"/>
      <c r="AM56" s="2"/>
      <c r="AN56" s="6">
        <f t="shared" si="49"/>
        <v>0</v>
      </c>
      <c r="AO56" s="3"/>
      <c r="AP56" s="2"/>
      <c r="AQ56" s="6">
        <f t="shared" si="50"/>
        <v>0</v>
      </c>
      <c r="AR56" s="3"/>
      <c r="AS56" s="2"/>
      <c r="AT56" s="6">
        <f t="shared" si="51"/>
        <v>0</v>
      </c>
      <c r="AU56" s="3"/>
      <c r="AV56" s="2"/>
      <c r="AW56" s="6">
        <f t="shared" si="52"/>
        <v>0</v>
      </c>
      <c r="AX56" s="7">
        <f t="shared" si="53"/>
        <v>0</v>
      </c>
      <c r="AY56" s="8">
        <f t="shared" si="54"/>
        <v>0</v>
      </c>
      <c r="AZ56" s="20">
        <f t="shared" si="36"/>
        <v>0</v>
      </c>
      <c r="BA56" s="17">
        <f t="shared" si="55"/>
        <v>0</v>
      </c>
      <c r="BB56" s="11"/>
      <c r="BC56" s="11"/>
    </row>
    <row r="57" spans="2:55" ht="13.5" customHeight="1">
      <c r="B57" s="41"/>
      <c r="C57" s="18"/>
      <c r="D57" s="1"/>
      <c r="E57" s="1"/>
      <c r="F57" s="1"/>
      <c r="G57" s="35"/>
      <c r="H57" s="38"/>
      <c r="I57" s="12"/>
      <c r="J57" s="10"/>
      <c r="K57" s="3"/>
      <c r="L57" s="2"/>
      <c r="M57" s="6">
        <f t="shared" si="38"/>
        <v>0</v>
      </c>
      <c r="N57" s="3"/>
      <c r="O57" s="2"/>
      <c r="P57" s="6">
        <f t="shared" si="39"/>
        <v>0</v>
      </c>
      <c r="Q57" s="3"/>
      <c r="R57" s="2"/>
      <c r="S57" s="6">
        <f t="shared" si="40"/>
        <v>0</v>
      </c>
      <c r="T57" s="3"/>
      <c r="U57" s="2"/>
      <c r="V57" s="6">
        <f t="shared" si="41"/>
        <v>0</v>
      </c>
      <c r="W57" s="7">
        <f t="shared" si="42"/>
        <v>0</v>
      </c>
      <c r="X57" s="5"/>
      <c r="Y57" s="2"/>
      <c r="Z57" s="6">
        <f t="shared" si="43"/>
        <v>0</v>
      </c>
      <c r="AA57" s="3"/>
      <c r="AB57" s="2"/>
      <c r="AC57" s="6">
        <f t="shared" si="44"/>
        <v>0</v>
      </c>
      <c r="AD57" s="3"/>
      <c r="AE57" s="2"/>
      <c r="AF57" s="6">
        <f t="shared" si="45"/>
        <v>0</v>
      </c>
      <c r="AG57" s="3"/>
      <c r="AH57" s="2"/>
      <c r="AI57" s="6">
        <f t="shared" si="46"/>
        <v>0</v>
      </c>
      <c r="AJ57" s="7">
        <f t="shared" si="47"/>
        <v>0</v>
      </c>
      <c r="AK57" s="5">
        <f t="shared" si="48"/>
        <v>0</v>
      </c>
      <c r="AL57" s="3"/>
      <c r="AM57" s="2"/>
      <c r="AN57" s="6">
        <f t="shared" si="49"/>
        <v>0</v>
      </c>
      <c r="AO57" s="3"/>
      <c r="AP57" s="2"/>
      <c r="AQ57" s="6">
        <f t="shared" si="50"/>
        <v>0</v>
      </c>
      <c r="AR57" s="3"/>
      <c r="AS57" s="2"/>
      <c r="AT57" s="6">
        <f t="shared" si="51"/>
        <v>0</v>
      </c>
      <c r="AU57" s="3"/>
      <c r="AV57" s="2"/>
      <c r="AW57" s="6">
        <f t="shared" si="52"/>
        <v>0</v>
      </c>
      <c r="AX57" s="7">
        <f t="shared" si="53"/>
        <v>0</v>
      </c>
      <c r="AY57" s="8">
        <f t="shared" si="54"/>
        <v>0</v>
      </c>
      <c r="AZ57" s="20">
        <f t="shared" si="36"/>
        <v>0</v>
      </c>
      <c r="BA57" s="17">
        <f t="shared" si="55"/>
        <v>0</v>
      </c>
      <c r="BB57" s="11"/>
      <c r="BC57" s="11"/>
    </row>
    <row r="58" spans="2:55" ht="13.5" customHeight="1">
      <c r="B58" s="41"/>
      <c r="C58" s="18"/>
      <c r="D58" s="1"/>
      <c r="E58" s="1"/>
      <c r="F58" s="1"/>
      <c r="G58" s="35"/>
      <c r="H58" s="38"/>
      <c r="I58" s="3"/>
      <c r="J58" s="4"/>
      <c r="K58" s="3"/>
      <c r="L58" s="2"/>
      <c r="M58" s="6">
        <f t="shared" si="38"/>
        <v>0</v>
      </c>
      <c r="N58" s="3"/>
      <c r="O58" s="2"/>
      <c r="P58" s="6">
        <f t="shared" si="39"/>
        <v>0</v>
      </c>
      <c r="Q58" s="3"/>
      <c r="R58" s="2"/>
      <c r="S58" s="6">
        <f t="shared" si="40"/>
        <v>0</v>
      </c>
      <c r="T58" s="3"/>
      <c r="U58" s="2"/>
      <c r="V58" s="6">
        <f t="shared" si="41"/>
        <v>0</v>
      </c>
      <c r="W58" s="7">
        <f t="shared" si="42"/>
        <v>0</v>
      </c>
      <c r="X58" s="5"/>
      <c r="Y58" s="2"/>
      <c r="Z58" s="6">
        <f t="shared" si="43"/>
        <v>0</v>
      </c>
      <c r="AA58" s="3"/>
      <c r="AB58" s="2"/>
      <c r="AC58" s="6">
        <f t="shared" si="44"/>
        <v>0</v>
      </c>
      <c r="AD58" s="3"/>
      <c r="AE58" s="2"/>
      <c r="AF58" s="6">
        <f t="shared" si="45"/>
        <v>0</v>
      </c>
      <c r="AG58" s="3"/>
      <c r="AH58" s="2"/>
      <c r="AI58" s="6">
        <f t="shared" si="46"/>
        <v>0</v>
      </c>
      <c r="AJ58" s="7">
        <f t="shared" si="47"/>
        <v>0</v>
      </c>
      <c r="AK58" s="5">
        <f t="shared" si="48"/>
        <v>0</v>
      </c>
      <c r="AL58" s="3"/>
      <c r="AM58" s="2"/>
      <c r="AN58" s="6">
        <f t="shared" si="49"/>
        <v>0</v>
      </c>
      <c r="AO58" s="3"/>
      <c r="AP58" s="2"/>
      <c r="AQ58" s="6">
        <f t="shared" si="50"/>
        <v>0</v>
      </c>
      <c r="AR58" s="3"/>
      <c r="AS58" s="2"/>
      <c r="AT58" s="6">
        <f t="shared" si="51"/>
        <v>0</v>
      </c>
      <c r="AU58" s="3"/>
      <c r="AV58" s="2"/>
      <c r="AW58" s="6">
        <f t="shared" si="52"/>
        <v>0</v>
      </c>
      <c r="AX58" s="7">
        <f t="shared" si="53"/>
        <v>0</v>
      </c>
      <c r="AY58" s="8">
        <f t="shared" si="54"/>
        <v>0</v>
      </c>
      <c r="AZ58" s="20">
        <f t="shared" si="36"/>
        <v>0</v>
      </c>
      <c r="BA58" s="17">
        <f t="shared" si="55"/>
        <v>0</v>
      </c>
      <c r="BB58" s="11"/>
      <c r="BC58" s="11"/>
    </row>
    <row r="59" spans="2:55" ht="13.5" customHeight="1">
      <c r="B59" s="41"/>
      <c r="C59" s="18"/>
      <c r="D59" s="1"/>
      <c r="E59" s="1"/>
      <c r="F59" s="1"/>
      <c r="G59" s="35"/>
      <c r="H59" s="38"/>
      <c r="I59" s="3"/>
      <c r="J59" s="4"/>
      <c r="K59" s="5"/>
      <c r="L59" s="2"/>
      <c r="M59" s="6">
        <f t="shared" si="38"/>
        <v>0</v>
      </c>
      <c r="N59" s="3"/>
      <c r="O59" s="2"/>
      <c r="P59" s="6">
        <f t="shared" si="39"/>
        <v>0</v>
      </c>
      <c r="Q59" s="3"/>
      <c r="R59" s="2"/>
      <c r="S59" s="6">
        <f t="shared" si="40"/>
        <v>0</v>
      </c>
      <c r="T59" s="3"/>
      <c r="U59" s="2"/>
      <c r="V59" s="6">
        <f t="shared" si="41"/>
        <v>0</v>
      </c>
      <c r="W59" s="7">
        <f t="shared" si="42"/>
        <v>0</v>
      </c>
      <c r="X59" s="5"/>
      <c r="Y59" s="2"/>
      <c r="Z59" s="6">
        <f t="shared" si="43"/>
        <v>0</v>
      </c>
      <c r="AA59" s="3"/>
      <c r="AB59" s="2"/>
      <c r="AC59" s="6">
        <f t="shared" si="44"/>
        <v>0</v>
      </c>
      <c r="AD59" s="3"/>
      <c r="AE59" s="2"/>
      <c r="AF59" s="6">
        <f t="shared" si="45"/>
        <v>0</v>
      </c>
      <c r="AG59" s="3"/>
      <c r="AH59" s="2"/>
      <c r="AI59" s="6">
        <f t="shared" si="46"/>
        <v>0</v>
      </c>
      <c r="AJ59" s="7">
        <f t="shared" si="47"/>
        <v>0</v>
      </c>
      <c r="AK59" s="5">
        <f t="shared" si="48"/>
        <v>0</v>
      </c>
      <c r="AL59" s="3"/>
      <c r="AM59" s="2"/>
      <c r="AN59" s="6">
        <f t="shared" si="49"/>
        <v>0</v>
      </c>
      <c r="AO59" s="3"/>
      <c r="AP59" s="2"/>
      <c r="AQ59" s="6">
        <f t="shared" si="50"/>
        <v>0</v>
      </c>
      <c r="AR59" s="3"/>
      <c r="AS59" s="2"/>
      <c r="AT59" s="6">
        <f t="shared" si="51"/>
        <v>0</v>
      </c>
      <c r="AU59" s="3"/>
      <c r="AV59" s="2"/>
      <c r="AW59" s="6">
        <f t="shared" si="52"/>
        <v>0</v>
      </c>
      <c r="AX59" s="7">
        <f t="shared" si="53"/>
        <v>0</v>
      </c>
      <c r="AY59" s="8">
        <f t="shared" si="54"/>
        <v>0</v>
      </c>
      <c r="AZ59" s="20">
        <f t="shared" si="36"/>
        <v>0</v>
      </c>
      <c r="BA59" s="17">
        <f t="shared" si="55"/>
        <v>0</v>
      </c>
      <c r="BB59" s="11"/>
      <c r="BC59" s="11"/>
    </row>
    <row r="60" spans="2:55" ht="13.5" customHeight="1">
      <c r="B60" s="42"/>
      <c r="C60" s="18"/>
      <c r="D60" s="1"/>
      <c r="E60" s="1"/>
      <c r="F60" s="1"/>
      <c r="G60" s="35"/>
      <c r="H60" s="38"/>
      <c r="I60" s="3"/>
      <c r="J60" s="4"/>
      <c r="K60" s="5"/>
      <c r="L60" s="2"/>
      <c r="M60" s="6">
        <f t="shared" si="38"/>
        <v>0</v>
      </c>
      <c r="N60" s="3"/>
      <c r="O60" s="2"/>
      <c r="P60" s="6">
        <f t="shared" si="39"/>
        <v>0</v>
      </c>
      <c r="Q60" s="3"/>
      <c r="R60" s="2"/>
      <c r="S60" s="6">
        <f t="shared" si="40"/>
        <v>0</v>
      </c>
      <c r="T60" s="3"/>
      <c r="U60" s="2"/>
      <c r="V60" s="6">
        <f t="shared" si="41"/>
        <v>0</v>
      </c>
      <c r="W60" s="7">
        <f t="shared" si="42"/>
        <v>0</v>
      </c>
      <c r="X60" s="5"/>
      <c r="Y60" s="2"/>
      <c r="Z60" s="6">
        <f t="shared" si="43"/>
        <v>0</v>
      </c>
      <c r="AA60" s="3"/>
      <c r="AB60" s="2"/>
      <c r="AC60" s="6">
        <f t="shared" si="44"/>
        <v>0</v>
      </c>
      <c r="AD60" s="3"/>
      <c r="AE60" s="2"/>
      <c r="AF60" s="6">
        <f t="shared" si="45"/>
        <v>0</v>
      </c>
      <c r="AG60" s="3"/>
      <c r="AH60" s="2"/>
      <c r="AI60" s="6">
        <f t="shared" si="46"/>
        <v>0</v>
      </c>
      <c r="AJ60" s="7">
        <f t="shared" si="47"/>
        <v>0</v>
      </c>
      <c r="AK60" s="5">
        <f t="shared" si="48"/>
        <v>0</v>
      </c>
      <c r="AL60" s="3"/>
      <c r="AM60" s="2"/>
      <c r="AN60" s="6">
        <f t="shared" si="49"/>
        <v>0</v>
      </c>
      <c r="AO60" s="3"/>
      <c r="AP60" s="2"/>
      <c r="AQ60" s="6">
        <f t="shared" si="50"/>
        <v>0</v>
      </c>
      <c r="AR60" s="3"/>
      <c r="AS60" s="2"/>
      <c r="AT60" s="6">
        <f t="shared" si="51"/>
        <v>0</v>
      </c>
      <c r="AU60" s="3"/>
      <c r="AV60" s="2"/>
      <c r="AW60" s="6">
        <f t="shared" si="52"/>
        <v>0</v>
      </c>
      <c r="AX60" s="7">
        <f t="shared" si="53"/>
        <v>0</v>
      </c>
      <c r="AY60" s="8">
        <f t="shared" si="54"/>
        <v>0</v>
      </c>
      <c r="AZ60" s="20">
        <f t="shared" si="36"/>
        <v>0</v>
      </c>
      <c r="BA60" s="17">
        <f t="shared" si="55"/>
        <v>0</v>
      </c>
      <c r="BB60" s="11"/>
      <c r="BC60" s="11"/>
    </row>
    <row r="61" spans="2:55" ht="13.5" customHeight="1">
      <c r="B61" s="41"/>
      <c r="C61" s="18"/>
      <c r="D61" s="1"/>
      <c r="E61" s="1"/>
      <c r="F61" s="1"/>
      <c r="G61" s="35"/>
      <c r="H61" s="38"/>
      <c r="I61" s="3"/>
      <c r="J61" s="4"/>
      <c r="K61" s="5"/>
      <c r="L61" s="2"/>
      <c r="M61" s="6">
        <f t="shared" si="38"/>
        <v>0</v>
      </c>
      <c r="N61" s="3"/>
      <c r="O61" s="2"/>
      <c r="P61" s="6">
        <f t="shared" si="39"/>
        <v>0</v>
      </c>
      <c r="Q61" s="3"/>
      <c r="R61" s="2"/>
      <c r="S61" s="6">
        <f t="shared" si="40"/>
        <v>0</v>
      </c>
      <c r="T61" s="3"/>
      <c r="U61" s="2"/>
      <c r="V61" s="6">
        <f t="shared" si="41"/>
        <v>0</v>
      </c>
      <c r="W61" s="7">
        <f t="shared" si="42"/>
        <v>0</v>
      </c>
      <c r="X61" s="5"/>
      <c r="Y61" s="2"/>
      <c r="Z61" s="6">
        <f t="shared" si="43"/>
        <v>0</v>
      </c>
      <c r="AA61" s="3"/>
      <c r="AB61" s="2"/>
      <c r="AC61" s="6">
        <f t="shared" si="44"/>
        <v>0</v>
      </c>
      <c r="AD61" s="3"/>
      <c r="AE61" s="2"/>
      <c r="AF61" s="6">
        <f t="shared" si="45"/>
        <v>0</v>
      </c>
      <c r="AG61" s="3"/>
      <c r="AH61" s="2"/>
      <c r="AI61" s="6">
        <f t="shared" si="46"/>
        <v>0</v>
      </c>
      <c r="AJ61" s="7">
        <f t="shared" si="47"/>
        <v>0</v>
      </c>
      <c r="AK61" s="5">
        <f t="shared" si="48"/>
        <v>0</v>
      </c>
      <c r="AL61" s="3"/>
      <c r="AM61" s="2"/>
      <c r="AN61" s="6">
        <f t="shared" si="49"/>
        <v>0</v>
      </c>
      <c r="AO61" s="3"/>
      <c r="AP61" s="2"/>
      <c r="AQ61" s="6">
        <f t="shared" si="50"/>
        <v>0</v>
      </c>
      <c r="AR61" s="3"/>
      <c r="AS61" s="2"/>
      <c r="AT61" s="6">
        <f t="shared" si="51"/>
        <v>0</v>
      </c>
      <c r="AU61" s="3"/>
      <c r="AV61" s="2"/>
      <c r="AW61" s="6">
        <f t="shared" si="52"/>
        <v>0</v>
      </c>
      <c r="AX61" s="7">
        <f t="shared" si="53"/>
        <v>0</v>
      </c>
      <c r="AY61" s="8">
        <f t="shared" si="54"/>
        <v>0</v>
      </c>
      <c r="AZ61" s="20">
        <f t="shared" si="36"/>
        <v>0</v>
      </c>
      <c r="BA61" s="17">
        <f t="shared" si="55"/>
        <v>0</v>
      </c>
      <c r="BB61" s="11"/>
      <c r="BC61" s="11"/>
    </row>
    <row r="62" spans="2:55" ht="13.5" customHeight="1">
      <c r="B62" s="41"/>
      <c r="C62" s="18"/>
      <c r="D62" s="1"/>
      <c r="E62" s="1"/>
      <c r="F62" s="1"/>
      <c r="G62" s="35"/>
      <c r="H62" s="38"/>
      <c r="I62" s="12"/>
      <c r="J62" s="10"/>
      <c r="K62" s="3"/>
      <c r="L62" s="2"/>
      <c r="M62" s="6">
        <f t="shared" si="38"/>
        <v>0</v>
      </c>
      <c r="N62" s="3"/>
      <c r="O62" s="2"/>
      <c r="P62" s="6">
        <f t="shared" si="39"/>
        <v>0</v>
      </c>
      <c r="Q62" s="3"/>
      <c r="R62" s="2"/>
      <c r="S62" s="6">
        <f aca="true" t="shared" si="74" ref="S62:S69">IF(R62&gt;0,0,Q62)</f>
        <v>0</v>
      </c>
      <c r="T62" s="3"/>
      <c r="U62" s="2"/>
      <c r="V62" s="6">
        <f t="shared" si="41"/>
        <v>0</v>
      </c>
      <c r="W62" s="7">
        <f aca="true" t="shared" si="75" ref="W62:W69">IF(COUNT(L62,O62)&gt;2,"out",MAX(M62,P62,S62))</f>
        <v>0</v>
      </c>
      <c r="X62" s="5"/>
      <c r="Y62" s="2"/>
      <c r="Z62" s="6">
        <f aca="true" t="shared" si="76" ref="Z62:Z69">IF(Y62&gt;0,0,X62)</f>
        <v>0</v>
      </c>
      <c r="AA62" s="3"/>
      <c r="AB62" s="2"/>
      <c r="AC62" s="6">
        <f aca="true" t="shared" si="77" ref="AC62:AC69">IF(AB62&gt;0,0,AA62)</f>
        <v>0</v>
      </c>
      <c r="AD62" s="3"/>
      <c r="AE62" s="2"/>
      <c r="AF62" s="6">
        <f aca="true" t="shared" si="78" ref="AF62:AF69">IF(AE62&gt;0,0,AD62)</f>
        <v>0</v>
      </c>
      <c r="AG62" s="3"/>
      <c r="AH62" s="2"/>
      <c r="AI62" s="6">
        <f t="shared" si="46"/>
        <v>0</v>
      </c>
      <c r="AJ62" s="7">
        <f aca="true" t="shared" si="79" ref="AJ62:AJ69">MAX(Z62,AC62,AF62)</f>
        <v>0</v>
      </c>
      <c r="AK62" s="5">
        <f aca="true" t="shared" si="80" ref="AK62:AK69">W62+AJ62</f>
        <v>0</v>
      </c>
      <c r="AL62" s="3"/>
      <c r="AM62" s="2"/>
      <c r="AN62" s="6">
        <f aca="true" t="shared" si="81" ref="AN62:AN69">IF(AM62&gt;0,0,AL62)</f>
        <v>0</v>
      </c>
      <c r="AO62" s="3"/>
      <c r="AP62" s="2"/>
      <c r="AQ62" s="6">
        <f aca="true" t="shared" si="82" ref="AQ62:AQ69">IF(AP62&gt;0,0,AO62)</f>
        <v>0</v>
      </c>
      <c r="AR62" s="3"/>
      <c r="AS62" s="2"/>
      <c r="AT62" s="6">
        <f aca="true" t="shared" si="83" ref="AT62:AT69">IF(AS62&gt;0,0,AR62)</f>
        <v>0</v>
      </c>
      <c r="AU62" s="3"/>
      <c r="AV62" s="2"/>
      <c r="AW62" s="6">
        <f t="shared" si="52"/>
        <v>0</v>
      </c>
      <c r="AX62" s="7">
        <f aca="true" t="shared" si="84" ref="AX62:AX69">MAX(AN62,AQ62,AT62)</f>
        <v>0</v>
      </c>
      <c r="AY62" s="8">
        <f aca="true" t="shared" si="85" ref="AY62:AY69">(AX62+AJ62+W62)</f>
        <v>0</v>
      </c>
      <c r="AZ62" s="20">
        <f t="shared" si="36"/>
        <v>0</v>
      </c>
      <c r="BA62" s="17">
        <f aca="true" t="shared" si="86" ref="BA62:BA69">(AY62*2.2046)</f>
        <v>0</v>
      </c>
      <c r="BB62" s="11"/>
      <c r="BC62" s="11"/>
    </row>
    <row r="63" spans="2:55" ht="13.5" customHeight="1">
      <c r="B63" s="41"/>
      <c r="C63" s="18"/>
      <c r="D63" s="1"/>
      <c r="E63" s="1"/>
      <c r="F63" s="1"/>
      <c r="G63" s="35"/>
      <c r="H63" s="38"/>
      <c r="I63" s="3"/>
      <c r="J63" s="4"/>
      <c r="K63" s="3"/>
      <c r="L63" s="2"/>
      <c r="M63" s="6">
        <f t="shared" si="38"/>
        <v>0</v>
      </c>
      <c r="N63" s="3"/>
      <c r="O63" s="2"/>
      <c r="P63" s="6">
        <f t="shared" si="39"/>
        <v>0</v>
      </c>
      <c r="Q63" s="3"/>
      <c r="R63" s="2"/>
      <c r="S63" s="6">
        <f t="shared" si="74"/>
        <v>0</v>
      </c>
      <c r="T63" s="3"/>
      <c r="U63" s="2"/>
      <c r="V63" s="6">
        <f t="shared" si="41"/>
        <v>0</v>
      </c>
      <c r="W63" s="7">
        <f t="shared" si="75"/>
        <v>0</v>
      </c>
      <c r="X63" s="5"/>
      <c r="Y63" s="2"/>
      <c r="Z63" s="6">
        <f t="shared" si="76"/>
        <v>0</v>
      </c>
      <c r="AA63" s="3"/>
      <c r="AB63" s="2"/>
      <c r="AC63" s="6">
        <f t="shared" si="77"/>
        <v>0</v>
      </c>
      <c r="AD63" s="3"/>
      <c r="AE63" s="2"/>
      <c r="AF63" s="6">
        <f t="shared" si="78"/>
        <v>0</v>
      </c>
      <c r="AG63" s="3"/>
      <c r="AH63" s="2"/>
      <c r="AI63" s="6">
        <f t="shared" si="46"/>
        <v>0</v>
      </c>
      <c r="AJ63" s="7">
        <f t="shared" si="79"/>
        <v>0</v>
      </c>
      <c r="AK63" s="5">
        <f t="shared" si="80"/>
        <v>0</v>
      </c>
      <c r="AL63" s="3"/>
      <c r="AM63" s="2"/>
      <c r="AN63" s="6">
        <f t="shared" si="81"/>
        <v>0</v>
      </c>
      <c r="AO63" s="3"/>
      <c r="AP63" s="2"/>
      <c r="AQ63" s="6">
        <f t="shared" si="82"/>
        <v>0</v>
      </c>
      <c r="AR63" s="3"/>
      <c r="AS63" s="2"/>
      <c r="AT63" s="6">
        <f t="shared" si="83"/>
        <v>0</v>
      </c>
      <c r="AU63" s="3"/>
      <c r="AV63" s="2"/>
      <c r="AW63" s="6">
        <f t="shared" si="52"/>
        <v>0</v>
      </c>
      <c r="AX63" s="7">
        <f t="shared" si="84"/>
        <v>0</v>
      </c>
      <c r="AY63" s="8">
        <f t="shared" si="85"/>
        <v>0</v>
      </c>
      <c r="AZ63" s="20">
        <f t="shared" si="36"/>
        <v>0</v>
      </c>
      <c r="BA63" s="17">
        <f t="shared" si="86"/>
        <v>0</v>
      </c>
      <c r="BB63" s="11"/>
      <c r="BC63" s="11"/>
    </row>
    <row r="64" spans="2:55" ht="13.5" customHeight="1">
      <c r="B64" s="41"/>
      <c r="C64" s="18"/>
      <c r="D64" s="1"/>
      <c r="E64" s="1"/>
      <c r="F64" s="1"/>
      <c r="G64" s="35"/>
      <c r="H64" s="38"/>
      <c r="I64" s="3"/>
      <c r="J64" s="4"/>
      <c r="K64" s="3"/>
      <c r="L64" s="2"/>
      <c r="M64" s="6">
        <f t="shared" si="38"/>
        <v>0</v>
      </c>
      <c r="N64" s="3"/>
      <c r="O64" s="2"/>
      <c r="P64" s="6">
        <f t="shared" si="39"/>
        <v>0</v>
      </c>
      <c r="Q64" s="3"/>
      <c r="R64" s="2"/>
      <c r="S64" s="6">
        <f t="shared" si="74"/>
        <v>0</v>
      </c>
      <c r="T64" s="3"/>
      <c r="U64" s="2"/>
      <c r="V64" s="6">
        <f t="shared" si="41"/>
        <v>0</v>
      </c>
      <c r="W64" s="7">
        <f t="shared" si="75"/>
        <v>0</v>
      </c>
      <c r="X64" s="5"/>
      <c r="Y64" s="2"/>
      <c r="Z64" s="6">
        <f t="shared" si="76"/>
        <v>0</v>
      </c>
      <c r="AA64" s="3"/>
      <c r="AB64" s="2"/>
      <c r="AC64" s="6">
        <f t="shared" si="77"/>
        <v>0</v>
      </c>
      <c r="AD64" s="3"/>
      <c r="AE64" s="2"/>
      <c r="AF64" s="6">
        <f t="shared" si="78"/>
        <v>0</v>
      </c>
      <c r="AG64" s="3"/>
      <c r="AH64" s="2"/>
      <c r="AI64" s="6">
        <f t="shared" si="46"/>
        <v>0</v>
      </c>
      <c r="AJ64" s="7">
        <f t="shared" si="79"/>
        <v>0</v>
      </c>
      <c r="AK64" s="5">
        <f t="shared" si="80"/>
        <v>0</v>
      </c>
      <c r="AL64" s="3"/>
      <c r="AM64" s="2"/>
      <c r="AN64" s="6">
        <f t="shared" si="81"/>
        <v>0</v>
      </c>
      <c r="AO64" s="3"/>
      <c r="AP64" s="2"/>
      <c r="AQ64" s="6">
        <f t="shared" si="82"/>
        <v>0</v>
      </c>
      <c r="AR64" s="3"/>
      <c r="AS64" s="2"/>
      <c r="AT64" s="6">
        <f t="shared" si="83"/>
        <v>0</v>
      </c>
      <c r="AU64" s="3"/>
      <c r="AV64" s="2"/>
      <c r="AW64" s="6">
        <f t="shared" si="52"/>
        <v>0</v>
      </c>
      <c r="AX64" s="7">
        <f t="shared" si="84"/>
        <v>0</v>
      </c>
      <c r="AY64" s="8">
        <f t="shared" si="85"/>
        <v>0</v>
      </c>
      <c r="AZ64" s="20">
        <f aca="true" t="shared" si="87" ref="AZ64:AZ88">(G64*H64*AY64)</f>
        <v>0</v>
      </c>
      <c r="BA64" s="17">
        <f t="shared" si="86"/>
        <v>0</v>
      </c>
      <c r="BB64" s="11"/>
      <c r="BC64" s="11"/>
    </row>
    <row r="65" spans="2:55" ht="13.5" customHeight="1">
      <c r="B65" s="41"/>
      <c r="C65" s="18"/>
      <c r="D65" s="1"/>
      <c r="E65" s="1"/>
      <c r="F65" s="1"/>
      <c r="G65" s="35"/>
      <c r="H65" s="38"/>
      <c r="I65" s="3"/>
      <c r="J65" s="4"/>
      <c r="K65" s="3"/>
      <c r="L65" s="2"/>
      <c r="M65" s="6">
        <f t="shared" si="38"/>
        <v>0</v>
      </c>
      <c r="N65" s="3"/>
      <c r="O65" s="2"/>
      <c r="P65" s="6">
        <f t="shared" si="39"/>
        <v>0</v>
      </c>
      <c r="Q65" s="3"/>
      <c r="R65" s="2"/>
      <c r="S65" s="6">
        <f t="shared" si="74"/>
        <v>0</v>
      </c>
      <c r="T65" s="3"/>
      <c r="U65" s="2"/>
      <c r="V65" s="6">
        <f t="shared" si="41"/>
        <v>0</v>
      </c>
      <c r="W65" s="7">
        <f t="shared" si="75"/>
        <v>0</v>
      </c>
      <c r="X65" s="5"/>
      <c r="Y65" s="2"/>
      <c r="Z65" s="6">
        <f t="shared" si="76"/>
        <v>0</v>
      </c>
      <c r="AA65" s="3"/>
      <c r="AB65" s="2"/>
      <c r="AC65" s="6">
        <f t="shared" si="77"/>
        <v>0</v>
      </c>
      <c r="AD65" s="3"/>
      <c r="AE65" s="2"/>
      <c r="AF65" s="6">
        <f t="shared" si="78"/>
        <v>0</v>
      </c>
      <c r="AG65" s="3"/>
      <c r="AH65" s="2"/>
      <c r="AI65" s="6">
        <f t="shared" si="46"/>
        <v>0</v>
      </c>
      <c r="AJ65" s="7">
        <f t="shared" si="79"/>
        <v>0</v>
      </c>
      <c r="AK65" s="5">
        <f t="shared" si="80"/>
        <v>0</v>
      </c>
      <c r="AL65" s="3"/>
      <c r="AM65" s="2"/>
      <c r="AN65" s="6">
        <f t="shared" si="81"/>
        <v>0</v>
      </c>
      <c r="AO65" s="3"/>
      <c r="AP65" s="2"/>
      <c r="AQ65" s="6">
        <f t="shared" si="82"/>
        <v>0</v>
      </c>
      <c r="AR65" s="3"/>
      <c r="AS65" s="2"/>
      <c r="AT65" s="6">
        <f t="shared" si="83"/>
        <v>0</v>
      </c>
      <c r="AU65" s="3"/>
      <c r="AV65" s="2"/>
      <c r="AW65" s="6">
        <f t="shared" si="52"/>
        <v>0</v>
      </c>
      <c r="AX65" s="7">
        <f t="shared" si="84"/>
        <v>0</v>
      </c>
      <c r="AY65" s="8">
        <f t="shared" si="85"/>
        <v>0</v>
      </c>
      <c r="AZ65" s="20">
        <f t="shared" si="87"/>
        <v>0</v>
      </c>
      <c r="BA65" s="17">
        <f t="shared" si="86"/>
        <v>0</v>
      </c>
      <c r="BB65" s="11"/>
      <c r="BC65" s="11"/>
    </row>
    <row r="66" spans="2:55" ht="13.5" customHeight="1">
      <c r="B66" s="41"/>
      <c r="C66" s="18"/>
      <c r="D66" s="1"/>
      <c r="E66" s="1"/>
      <c r="F66" s="1"/>
      <c r="G66" s="35"/>
      <c r="H66" s="38"/>
      <c r="I66" s="3"/>
      <c r="J66" s="4"/>
      <c r="K66" s="5"/>
      <c r="L66" s="2"/>
      <c r="M66" s="6">
        <f t="shared" si="38"/>
        <v>0</v>
      </c>
      <c r="N66" s="3"/>
      <c r="O66" s="2"/>
      <c r="P66" s="6">
        <f t="shared" si="39"/>
        <v>0</v>
      </c>
      <c r="Q66" s="3"/>
      <c r="R66" s="2"/>
      <c r="S66" s="6">
        <f t="shared" si="74"/>
        <v>0</v>
      </c>
      <c r="T66" s="3"/>
      <c r="U66" s="2"/>
      <c r="V66" s="6">
        <f t="shared" si="41"/>
        <v>0</v>
      </c>
      <c r="W66" s="7">
        <f t="shared" si="75"/>
        <v>0</v>
      </c>
      <c r="X66" s="5"/>
      <c r="Y66" s="2"/>
      <c r="Z66" s="6">
        <f t="shared" si="76"/>
        <v>0</v>
      </c>
      <c r="AA66" s="3"/>
      <c r="AB66" s="2"/>
      <c r="AC66" s="6">
        <f t="shared" si="77"/>
        <v>0</v>
      </c>
      <c r="AD66" s="3"/>
      <c r="AE66" s="2"/>
      <c r="AF66" s="6">
        <f t="shared" si="78"/>
        <v>0</v>
      </c>
      <c r="AG66" s="3"/>
      <c r="AH66" s="2"/>
      <c r="AI66" s="6">
        <f t="shared" si="46"/>
        <v>0</v>
      </c>
      <c r="AJ66" s="7">
        <f t="shared" si="79"/>
        <v>0</v>
      </c>
      <c r="AK66" s="5">
        <f t="shared" si="80"/>
        <v>0</v>
      </c>
      <c r="AL66" s="3"/>
      <c r="AM66" s="2"/>
      <c r="AN66" s="6">
        <f t="shared" si="81"/>
        <v>0</v>
      </c>
      <c r="AO66" s="3"/>
      <c r="AP66" s="2"/>
      <c r="AQ66" s="6">
        <f t="shared" si="82"/>
        <v>0</v>
      </c>
      <c r="AR66" s="3"/>
      <c r="AS66" s="2"/>
      <c r="AT66" s="6">
        <f t="shared" si="83"/>
        <v>0</v>
      </c>
      <c r="AU66" s="3"/>
      <c r="AV66" s="2"/>
      <c r="AW66" s="6">
        <f t="shared" si="52"/>
        <v>0</v>
      </c>
      <c r="AX66" s="7">
        <f t="shared" si="84"/>
        <v>0</v>
      </c>
      <c r="AY66" s="8">
        <f t="shared" si="85"/>
        <v>0</v>
      </c>
      <c r="AZ66" s="20">
        <f t="shared" si="87"/>
        <v>0</v>
      </c>
      <c r="BA66" s="17">
        <f t="shared" si="86"/>
        <v>0</v>
      </c>
      <c r="BB66" s="11"/>
      <c r="BC66" s="11"/>
    </row>
    <row r="67" spans="2:55" ht="13.5" customHeight="1">
      <c r="B67" s="41"/>
      <c r="C67" s="18"/>
      <c r="D67" s="1"/>
      <c r="E67" s="1"/>
      <c r="F67" s="1"/>
      <c r="G67" s="35"/>
      <c r="H67" s="38"/>
      <c r="I67" s="12"/>
      <c r="J67" s="10"/>
      <c r="K67" s="3"/>
      <c r="L67" s="2"/>
      <c r="M67" s="6">
        <f t="shared" si="38"/>
        <v>0</v>
      </c>
      <c r="N67" s="3"/>
      <c r="O67" s="2"/>
      <c r="P67" s="6">
        <f t="shared" si="39"/>
        <v>0</v>
      </c>
      <c r="Q67" s="3"/>
      <c r="R67" s="2"/>
      <c r="S67" s="6">
        <f t="shared" si="74"/>
        <v>0</v>
      </c>
      <c r="T67" s="3"/>
      <c r="U67" s="2"/>
      <c r="V67" s="6">
        <f t="shared" si="41"/>
        <v>0</v>
      </c>
      <c r="W67" s="7">
        <f t="shared" si="75"/>
        <v>0</v>
      </c>
      <c r="X67" s="5"/>
      <c r="Y67" s="2"/>
      <c r="Z67" s="6">
        <f t="shared" si="76"/>
        <v>0</v>
      </c>
      <c r="AA67" s="3"/>
      <c r="AB67" s="2"/>
      <c r="AC67" s="6">
        <f t="shared" si="77"/>
        <v>0</v>
      </c>
      <c r="AD67" s="3"/>
      <c r="AE67" s="2"/>
      <c r="AF67" s="6">
        <f t="shared" si="78"/>
        <v>0</v>
      </c>
      <c r="AG67" s="3"/>
      <c r="AH67" s="2"/>
      <c r="AI67" s="6">
        <f t="shared" si="46"/>
        <v>0</v>
      </c>
      <c r="AJ67" s="7">
        <f t="shared" si="79"/>
        <v>0</v>
      </c>
      <c r="AK67" s="5">
        <f t="shared" si="80"/>
        <v>0</v>
      </c>
      <c r="AL67" s="3"/>
      <c r="AM67" s="2"/>
      <c r="AN67" s="6">
        <f t="shared" si="81"/>
        <v>0</v>
      </c>
      <c r="AO67" s="3"/>
      <c r="AP67" s="2"/>
      <c r="AQ67" s="6">
        <f t="shared" si="82"/>
        <v>0</v>
      </c>
      <c r="AR67" s="3"/>
      <c r="AS67" s="2"/>
      <c r="AT67" s="6">
        <f t="shared" si="83"/>
        <v>0</v>
      </c>
      <c r="AU67" s="3"/>
      <c r="AV67" s="2"/>
      <c r="AW67" s="6">
        <f t="shared" si="52"/>
        <v>0</v>
      </c>
      <c r="AX67" s="7">
        <f t="shared" si="84"/>
        <v>0</v>
      </c>
      <c r="AY67" s="8">
        <f t="shared" si="85"/>
        <v>0</v>
      </c>
      <c r="AZ67" s="20">
        <f t="shared" si="87"/>
        <v>0</v>
      </c>
      <c r="BA67" s="17">
        <f t="shared" si="86"/>
        <v>0</v>
      </c>
      <c r="BB67" s="11"/>
      <c r="BC67" s="11"/>
    </row>
    <row r="68" spans="2:55" ht="13.5" customHeight="1">
      <c r="B68" s="41"/>
      <c r="C68" s="18"/>
      <c r="D68" s="1"/>
      <c r="E68" s="1"/>
      <c r="F68" s="1"/>
      <c r="G68" s="35"/>
      <c r="H68" s="38"/>
      <c r="I68" s="3"/>
      <c r="J68" s="4"/>
      <c r="K68" s="3"/>
      <c r="L68" s="2"/>
      <c r="M68" s="6">
        <f t="shared" si="38"/>
        <v>0</v>
      </c>
      <c r="N68" s="3"/>
      <c r="O68" s="2"/>
      <c r="P68" s="6">
        <f t="shared" si="39"/>
        <v>0</v>
      </c>
      <c r="Q68" s="3"/>
      <c r="R68" s="2"/>
      <c r="S68" s="6">
        <f t="shared" si="74"/>
        <v>0</v>
      </c>
      <c r="T68" s="3"/>
      <c r="U68" s="2"/>
      <c r="V68" s="6">
        <f t="shared" si="41"/>
        <v>0</v>
      </c>
      <c r="W68" s="7">
        <f t="shared" si="75"/>
        <v>0</v>
      </c>
      <c r="X68" s="5"/>
      <c r="Y68" s="2"/>
      <c r="Z68" s="6">
        <f t="shared" si="76"/>
        <v>0</v>
      </c>
      <c r="AA68" s="3"/>
      <c r="AB68" s="2"/>
      <c r="AC68" s="6">
        <f t="shared" si="77"/>
        <v>0</v>
      </c>
      <c r="AD68" s="3"/>
      <c r="AE68" s="2"/>
      <c r="AF68" s="6">
        <f t="shared" si="78"/>
        <v>0</v>
      </c>
      <c r="AG68" s="3"/>
      <c r="AH68" s="2"/>
      <c r="AI68" s="6">
        <f t="shared" si="46"/>
        <v>0</v>
      </c>
      <c r="AJ68" s="7">
        <f t="shared" si="79"/>
        <v>0</v>
      </c>
      <c r="AK68" s="5">
        <f t="shared" si="80"/>
        <v>0</v>
      </c>
      <c r="AL68" s="3"/>
      <c r="AM68" s="2"/>
      <c r="AN68" s="6">
        <f t="shared" si="81"/>
        <v>0</v>
      </c>
      <c r="AO68" s="3"/>
      <c r="AP68" s="2"/>
      <c r="AQ68" s="6">
        <f t="shared" si="82"/>
        <v>0</v>
      </c>
      <c r="AR68" s="3"/>
      <c r="AS68" s="2"/>
      <c r="AT68" s="6">
        <f t="shared" si="83"/>
        <v>0</v>
      </c>
      <c r="AU68" s="3"/>
      <c r="AV68" s="2"/>
      <c r="AW68" s="6">
        <f t="shared" si="52"/>
        <v>0</v>
      </c>
      <c r="AX68" s="7">
        <f t="shared" si="84"/>
        <v>0</v>
      </c>
      <c r="AY68" s="8">
        <f t="shared" si="85"/>
        <v>0</v>
      </c>
      <c r="AZ68" s="20">
        <f t="shared" si="87"/>
        <v>0</v>
      </c>
      <c r="BA68" s="17">
        <f t="shared" si="86"/>
        <v>0</v>
      </c>
      <c r="BB68" s="11"/>
      <c r="BC68" s="11"/>
    </row>
    <row r="69" spans="2:55" ht="13.5" customHeight="1">
      <c r="B69" s="41"/>
      <c r="C69" s="18"/>
      <c r="D69" s="1"/>
      <c r="E69" s="1"/>
      <c r="F69" s="1"/>
      <c r="G69" s="35"/>
      <c r="H69" s="38"/>
      <c r="I69" s="3"/>
      <c r="J69" s="4"/>
      <c r="K69" s="3"/>
      <c r="L69" s="2"/>
      <c r="M69" s="6">
        <f t="shared" si="38"/>
        <v>0</v>
      </c>
      <c r="N69" s="3"/>
      <c r="O69" s="2"/>
      <c r="P69" s="6">
        <f t="shared" si="39"/>
        <v>0</v>
      </c>
      <c r="Q69" s="3"/>
      <c r="R69" s="2"/>
      <c r="S69" s="6">
        <f t="shared" si="74"/>
        <v>0</v>
      </c>
      <c r="T69" s="3"/>
      <c r="U69" s="2"/>
      <c r="V69" s="6">
        <f t="shared" si="41"/>
        <v>0</v>
      </c>
      <c r="W69" s="7">
        <f t="shared" si="75"/>
        <v>0</v>
      </c>
      <c r="X69" s="5"/>
      <c r="Y69" s="2"/>
      <c r="Z69" s="6">
        <f t="shared" si="76"/>
        <v>0</v>
      </c>
      <c r="AA69" s="3"/>
      <c r="AB69" s="2"/>
      <c r="AC69" s="6">
        <f t="shared" si="77"/>
        <v>0</v>
      </c>
      <c r="AD69" s="3"/>
      <c r="AE69" s="2"/>
      <c r="AF69" s="6">
        <f t="shared" si="78"/>
        <v>0</v>
      </c>
      <c r="AG69" s="3"/>
      <c r="AH69" s="2"/>
      <c r="AI69" s="6">
        <f t="shared" si="46"/>
        <v>0</v>
      </c>
      <c r="AJ69" s="7">
        <f t="shared" si="79"/>
        <v>0</v>
      </c>
      <c r="AK69" s="5">
        <f t="shared" si="80"/>
        <v>0</v>
      </c>
      <c r="AL69" s="3"/>
      <c r="AM69" s="2"/>
      <c r="AN69" s="6">
        <f t="shared" si="81"/>
        <v>0</v>
      </c>
      <c r="AO69" s="3"/>
      <c r="AP69" s="2"/>
      <c r="AQ69" s="6">
        <f t="shared" si="82"/>
        <v>0</v>
      </c>
      <c r="AR69" s="3"/>
      <c r="AS69" s="2"/>
      <c r="AT69" s="6">
        <f t="shared" si="83"/>
        <v>0</v>
      </c>
      <c r="AU69" s="3"/>
      <c r="AV69" s="2"/>
      <c r="AW69" s="6">
        <f t="shared" si="52"/>
        <v>0</v>
      </c>
      <c r="AX69" s="7">
        <f t="shared" si="84"/>
        <v>0</v>
      </c>
      <c r="AY69" s="8">
        <f t="shared" si="85"/>
        <v>0</v>
      </c>
      <c r="AZ69" s="20">
        <f t="shared" si="87"/>
        <v>0</v>
      </c>
      <c r="BA69" s="17">
        <f t="shared" si="86"/>
        <v>0</v>
      </c>
      <c r="BB69" s="11"/>
      <c r="BC69" s="11"/>
    </row>
    <row r="70" spans="2:55" ht="13.5" customHeight="1">
      <c r="B70" s="41"/>
      <c r="C70" s="18"/>
      <c r="D70" s="1"/>
      <c r="E70" s="1"/>
      <c r="F70" s="1"/>
      <c r="G70" s="35"/>
      <c r="H70" s="38"/>
      <c r="I70" s="3"/>
      <c r="J70" s="4"/>
      <c r="K70" s="3"/>
      <c r="L70" s="2"/>
      <c r="M70" s="6">
        <f t="shared" si="38"/>
        <v>0</v>
      </c>
      <c r="N70" s="3"/>
      <c r="O70" s="2"/>
      <c r="P70" s="6">
        <f t="shared" si="39"/>
        <v>0</v>
      </c>
      <c r="Q70" s="3"/>
      <c r="R70" s="2"/>
      <c r="S70" s="6">
        <f>IF(R70&gt;0,0,Q70)</f>
        <v>0</v>
      </c>
      <c r="T70" s="3"/>
      <c r="U70" s="2"/>
      <c r="V70" s="6">
        <f t="shared" si="41"/>
        <v>0</v>
      </c>
      <c r="W70" s="7">
        <f>IF(COUNT(L70,O70)&gt;2,"out",MAX(M70,P70,S70))</f>
        <v>0</v>
      </c>
      <c r="X70" s="5"/>
      <c r="Y70" s="2"/>
      <c r="Z70" s="6">
        <f>IF(Y70&gt;0,0,X70)</f>
        <v>0</v>
      </c>
      <c r="AA70" s="3"/>
      <c r="AB70" s="2"/>
      <c r="AC70" s="6">
        <f>IF(AB70&gt;0,0,AA70)</f>
        <v>0</v>
      </c>
      <c r="AD70" s="3"/>
      <c r="AE70" s="2"/>
      <c r="AF70" s="6">
        <f>IF(AE70&gt;0,0,AD70)</f>
        <v>0</v>
      </c>
      <c r="AG70" s="3"/>
      <c r="AH70" s="2"/>
      <c r="AI70" s="6">
        <f t="shared" si="46"/>
        <v>0</v>
      </c>
      <c r="AJ70" s="7">
        <f>MAX(Z70,AC70,AF70)</f>
        <v>0</v>
      </c>
      <c r="AK70" s="5">
        <f>W70+AJ70</f>
        <v>0</v>
      </c>
      <c r="AL70" s="3"/>
      <c r="AM70" s="2"/>
      <c r="AN70" s="6">
        <f>IF(AM70&gt;0,0,AL70)</f>
        <v>0</v>
      </c>
      <c r="AO70" s="3"/>
      <c r="AP70" s="2"/>
      <c r="AQ70" s="6">
        <f>IF(AP70&gt;0,0,AO70)</f>
        <v>0</v>
      </c>
      <c r="AR70" s="3"/>
      <c r="AS70" s="2"/>
      <c r="AT70" s="6">
        <f>IF(AS70&gt;0,0,AR70)</f>
        <v>0</v>
      </c>
      <c r="AU70" s="3"/>
      <c r="AV70" s="2"/>
      <c r="AW70" s="6">
        <f t="shared" si="52"/>
        <v>0</v>
      </c>
      <c r="AX70" s="7">
        <f>MAX(AN70,AQ70,AT70)</f>
        <v>0</v>
      </c>
      <c r="AY70" s="8">
        <f>(AX70+AJ70+W70)</f>
        <v>0</v>
      </c>
      <c r="AZ70" s="20">
        <f t="shared" si="87"/>
        <v>0</v>
      </c>
      <c r="BA70" s="17">
        <f>(AY70*2.2046)</f>
        <v>0</v>
      </c>
      <c r="BB70" s="11"/>
      <c r="BC70" s="11"/>
    </row>
    <row r="71" spans="2:55" ht="13.5" customHeight="1">
      <c r="B71" s="41"/>
      <c r="C71" s="18"/>
      <c r="D71" s="1"/>
      <c r="E71" s="1"/>
      <c r="F71" s="1"/>
      <c r="G71" s="35"/>
      <c r="H71" s="38"/>
      <c r="I71" s="3"/>
      <c r="J71" s="4"/>
      <c r="K71" s="3"/>
      <c r="L71" s="2"/>
      <c r="M71" s="6">
        <f t="shared" si="38"/>
        <v>0</v>
      </c>
      <c r="N71" s="3"/>
      <c r="O71" s="2"/>
      <c r="P71" s="6">
        <f t="shared" si="39"/>
        <v>0</v>
      </c>
      <c r="Q71" s="3"/>
      <c r="R71" s="2"/>
      <c r="S71" s="6">
        <f>IF(R71&gt;0,0,Q71)</f>
        <v>0</v>
      </c>
      <c r="T71" s="3"/>
      <c r="U71" s="2"/>
      <c r="V71" s="6">
        <f t="shared" si="41"/>
        <v>0</v>
      </c>
      <c r="W71" s="7">
        <f>IF(COUNT(L71,O71)&gt;2,"out",MAX(M71,P71,S71))</f>
        <v>0</v>
      </c>
      <c r="X71" s="5"/>
      <c r="Y71" s="2"/>
      <c r="Z71" s="6">
        <f>IF(Y71&gt;0,0,X71)</f>
        <v>0</v>
      </c>
      <c r="AA71" s="3"/>
      <c r="AB71" s="2"/>
      <c r="AC71" s="6">
        <f>IF(AB71&gt;0,0,AA71)</f>
        <v>0</v>
      </c>
      <c r="AD71" s="3"/>
      <c r="AE71" s="2"/>
      <c r="AF71" s="6">
        <f>IF(AE71&gt;0,0,AD71)</f>
        <v>0</v>
      </c>
      <c r="AG71" s="3"/>
      <c r="AH71" s="2"/>
      <c r="AI71" s="6">
        <f t="shared" si="46"/>
        <v>0</v>
      </c>
      <c r="AJ71" s="7">
        <f>MAX(Z71,AC71,AF71)</f>
        <v>0</v>
      </c>
      <c r="AK71" s="5">
        <f>W71+AJ71</f>
        <v>0</v>
      </c>
      <c r="AL71" s="3"/>
      <c r="AM71" s="2"/>
      <c r="AN71" s="6">
        <f>IF(AM71&gt;0,0,AL71)</f>
        <v>0</v>
      </c>
      <c r="AO71" s="3"/>
      <c r="AP71" s="2"/>
      <c r="AQ71" s="6">
        <f>IF(AP71&gt;0,0,AO71)</f>
        <v>0</v>
      </c>
      <c r="AR71" s="3"/>
      <c r="AS71" s="2"/>
      <c r="AT71" s="6">
        <f>IF(AS71&gt;0,0,AR71)</f>
        <v>0</v>
      </c>
      <c r="AU71" s="3"/>
      <c r="AV71" s="2"/>
      <c r="AW71" s="6">
        <f t="shared" si="52"/>
        <v>0</v>
      </c>
      <c r="AX71" s="7">
        <f>MAX(AN71,AQ71,AT71)</f>
        <v>0</v>
      </c>
      <c r="AY71" s="8">
        <f>(AX71+AJ71+W71)</f>
        <v>0</v>
      </c>
      <c r="AZ71" s="20">
        <f t="shared" si="87"/>
        <v>0</v>
      </c>
      <c r="BA71" s="17">
        <f>(AY71*2.2046)</f>
        <v>0</v>
      </c>
      <c r="BB71" s="11"/>
      <c r="BC71" s="11"/>
    </row>
    <row r="72" spans="2:55" ht="13.5" customHeight="1">
      <c r="B72" s="41"/>
      <c r="C72" s="18"/>
      <c r="D72" s="1"/>
      <c r="E72" s="1"/>
      <c r="F72" s="1"/>
      <c r="G72" s="35"/>
      <c r="H72" s="38"/>
      <c r="I72" s="3"/>
      <c r="J72" s="4"/>
      <c r="K72" s="5"/>
      <c r="L72" s="2"/>
      <c r="M72" s="6">
        <f t="shared" si="38"/>
        <v>0</v>
      </c>
      <c r="N72" s="3"/>
      <c r="O72" s="2"/>
      <c r="P72" s="6">
        <f t="shared" si="39"/>
        <v>0</v>
      </c>
      <c r="Q72" s="3"/>
      <c r="R72" s="2"/>
      <c r="S72" s="6">
        <f>IF(R72&gt;0,0,Q72)</f>
        <v>0</v>
      </c>
      <c r="T72" s="3"/>
      <c r="U72" s="2"/>
      <c r="V72" s="6">
        <f t="shared" si="41"/>
        <v>0</v>
      </c>
      <c r="W72" s="7">
        <f>IF(COUNT(L72,O72)&gt;2,"out",MAX(M72,P72,S72))</f>
        <v>0</v>
      </c>
      <c r="X72" s="5"/>
      <c r="Y72" s="2"/>
      <c r="Z72" s="6">
        <f>IF(Y72&gt;0,0,X72)</f>
        <v>0</v>
      </c>
      <c r="AA72" s="3"/>
      <c r="AB72" s="2"/>
      <c r="AC72" s="6">
        <f>IF(AB72&gt;0,0,AA72)</f>
        <v>0</v>
      </c>
      <c r="AD72" s="3"/>
      <c r="AE72" s="2"/>
      <c r="AF72" s="6">
        <f>IF(AE72&gt;0,0,AD72)</f>
        <v>0</v>
      </c>
      <c r="AG72" s="3"/>
      <c r="AH72" s="2"/>
      <c r="AI72" s="6">
        <f t="shared" si="46"/>
        <v>0</v>
      </c>
      <c r="AJ72" s="7">
        <f>MAX(Z72,AC72,AF72)</f>
        <v>0</v>
      </c>
      <c r="AK72" s="5">
        <f>W72+AJ72</f>
        <v>0</v>
      </c>
      <c r="AL72" s="3"/>
      <c r="AM72" s="2"/>
      <c r="AN72" s="6">
        <f>IF(AM72&gt;0,0,AL72)</f>
        <v>0</v>
      </c>
      <c r="AO72" s="3"/>
      <c r="AP72" s="2"/>
      <c r="AQ72" s="6">
        <f>IF(AP72&gt;0,0,AO72)</f>
        <v>0</v>
      </c>
      <c r="AR72" s="3"/>
      <c r="AS72" s="2"/>
      <c r="AT72" s="6">
        <f>IF(AS72&gt;0,0,AR72)</f>
        <v>0</v>
      </c>
      <c r="AU72" s="3"/>
      <c r="AV72" s="2"/>
      <c r="AW72" s="6">
        <f t="shared" si="52"/>
        <v>0</v>
      </c>
      <c r="AX72" s="7">
        <f>MAX(AN72,AQ72,AT72)</f>
        <v>0</v>
      </c>
      <c r="AY72" s="8">
        <f>(AX72+AJ72+W72)</f>
        <v>0</v>
      </c>
      <c r="AZ72" s="20">
        <f t="shared" si="87"/>
        <v>0</v>
      </c>
      <c r="BA72" s="17">
        <f>(AY72*2.2046)</f>
        <v>0</v>
      </c>
      <c r="BB72" s="11"/>
      <c r="BC72" s="11"/>
    </row>
    <row r="73" spans="2:55" ht="13.5" customHeight="1">
      <c r="B73" s="41"/>
      <c r="C73" s="18"/>
      <c r="D73" s="1"/>
      <c r="E73" s="1"/>
      <c r="F73" s="1"/>
      <c r="G73" s="35"/>
      <c r="H73" s="38"/>
      <c r="I73" s="12"/>
      <c r="J73" s="10"/>
      <c r="K73" s="3"/>
      <c r="L73" s="2"/>
      <c r="M73" s="6">
        <f t="shared" si="38"/>
        <v>0</v>
      </c>
      <c r="N73" s="3"/>
      <c r="O73" s="2"/>
      <c r="P73" s="6">
        <f t="shared" si="39"/>
        <v>0</v>
      </c>
      <c r="Q73" s="3"/>
      <c r="R73" s="2"/>
      <c r="S73" s="6">
        <f aca="true" t="shared" si="88" ref="S73:S82">IF(R73&gt;0,0,Q73)</f>
        <v>0</v>
      </c>
      <c r="T73" s="3"/>
      <c r="U73" s="2"/>
      <c r="V73" s="6">
        <f t="shared" si="41"/>
        <v>0</v>
      </c>
      <c r="W73" s="7">
        <f aca="true" t="shared" si="89" ref="W73:W82">IF(COUNT(L73,O73)&gt;2,"out",MAX(M73,P73,S73))</f>
        <v>0</v>
      </c>
      <c r="X73" s="5"/>
      <c r="Y73" s="2"/>
      <c r="Z73" s="6">
        <f aca="true" t="shared" si="90" ref="Z73:Z82">IF(Y73&gt;0,0,X73)</f>
        <v>0</v>
      </c>
      <c r="AA73" s="3"/>
      <c r="AB73" s="2"/>
      <c r="AC73" s="6">
        <f aca="true" t="shared" si="91" ref="AC73:AC82">IF(AB73&gt;0,0,AA73)</f>
        <v>0</v>
      </c>
      <c r="AD73" s="3"/>
      <c r="AE73" s="2"/>
      <c r="AF73" s="6">
        <f aca="true" t="shared" si="92" ref="AF73:AF82">IF(AE73&gt;0,0,AD73)</f>
        <v>0</v>
      </c>
      <c r="AG73" s="3"/>
      <c r="AH73" s="2"/>
      <c r="AI73" s="6">
        <f t="shared" si="46"/>
        <v>0</v>
      </c>
      <c r="AJ73" s="7">
        <f aca="true" t="shared" si="93" ref="AJ73:AJ82">MAX(Z73,AC73,AF73)</f>
        <v>0</v>
      </c>
      <c r="AK73" s="5">
        <f aca="true" t="shared" si="94" ref="AK73:AK82">W73+AJ73</f>
        <v>0</v>
      </c>
      <c r="AL73" s="3"/>
      <c r="AM73" s="2"/>
      <c r="AN73" s="6">
        <f aca="true" t="shared" si="95" ref="AN73:AN82">IF(AM73&gt;0,0,AL73)</f>
        <v>0</v>
      </c>
      <c r="AO73" s="3"/>
      <c r="AP73" s="2"/>
      <c r="AQ73" s="6">
        <f aca="true" t="shared" si="96" ref="AQ73:AQ82">IF(AP73&gt;0,0,AO73)</f>
        <v>0</v>
      </c>
      <c r="AR73" s="3"/>
      <c r="AS73" s="2"/>
      <c r="AT73" s="6">
        <f aca="true" t="shared" si="97" ref="AT73:AT82">IF(AS73&gt;0,0,AR73)</f>
        <v>0</v>
      </c>
      <c r="AU73" s="3"/>
      <c r="AV73" s="2"/>
      <c r="AW73" s="6">
        <f t="shared" si="52"/>
        <v>0</v>
      </c>
      <c r="AX73" s="7">
        <f aca="true" t="shared" si="98" ref="AX73:AX82">MAX(AN73,AQ73,AT73)</f>
        <v>0</v>
      </c>
      <c r="AY73" s="8">
        <f aca="true" t="shared" si="99" ref="AY73:AY82">(AX73+AJ73+W73)</f>
        <v>0</v>
      </c>
      <c r="AZ73" s="20">
        <f t="shared" si="87"/>
        <v>0</v>
      </c>
      <c r="BA73" s="17">
        <f aca="true" t="shared" si="100" ref="BA73:BA82">(AY73*2.2046)</f>
        <v>0</v>
      </c>
      <c r="BB73" s="11"/>
      <c r="BC73" s="11"/>
    </row>
    <row r="74" spans="2:55" ht="13.5" customHeight="1">
      <c r="B74" s="41"/>
      <c r="C74" s="18"/>
      <c r="D74" s="1"/>
      <c r="E74" s="1"/>
      <c r="F74" s="1"/>
      <c r="G74" s="35"/>
      <c r="H74" s="38"/>
      <c r="I74" s="3"/>
      <c r="J74" s="4"/>
      <c r="K74" s="3"/>
      <c r="L74" s="2"/>
      <c r="M74" s="6">
        <f t="shared" si="38"/>
        <v>0</v>
      </c>
      <c r="N74" s="3"/>
      <c r="O74" s="2"/>
      <c r="P74" s="6">
        <f t="shared" si="39"/>
        <v>0</v>
      </c>
      <c r="Q74" s="3"/>
      <c r="R74" s="2"/>
      <c r="S74" s="6">
        <f t="shared" si="88"/>
        <v>0</v>
      </c>
      <c r="T74" s="3"/>
      <c r="U74" s="2"/>
      <c r="V74" s="6">
        <f t="shared" si="41"/>
        <v>0</v>
      </c>
      <c r="W74" s="7">
        <f t="shared" si="89"/>
        <v>0</v>
      </c>
      <c r="X74" s="5"/>
      <c r="Y74" s="2"/>
      <c r="Z74" s="6">
        <f t="shared" si="90"/>
        <v>0</v>
      </c>
      <c r="AA74" s="3"/>
      <c r="AB74" s="2"/>
      <c r="AC74" s="6">
        <f t="shared" si="91"/>
        <v>0</v>
      </c>
      <c r="AD74" s="3"/>
      <c r="AE74" s="2"/>
      <c r="AF74" s="6">
        <f t="shared" si="92"/>
        <v>0</v>
      </c>
      <c r="AG74" s="3"/>
      <c r="AH74" s="2"/>
      <c r="AI74" s="6">
        <f t="shared" si="46"/>
        <v>0</v>
      </c>
      <c r="AJ74" s="7">
        <f t="shared" si="93"/>
        <v>0</v>
      </c>
      <c r="AK74" s="5">
        <f t="shared" si="94"/>
        <v>0</v>
      </c>
      <c r="AL74" s="3"/>
      <c r="AM74" s="2"/>
      <c r="AN74" s="6">
        <f t="shared" si="95"/>
        <v>0</v>
      </c>
      <c r="AO74" s="3"/>
      <c r="AP74" s="2"/>
      <c r="AQ74" s="6">
        <f t="shared" si="96"/>
        <v>0</v>
      </c>
      <c r="AR74" s="3"/>
      <c r="AS74" s="2"/>
      <c r="AT74" s="6">
        <f t="shared" si="97"/>
        <v>0</v>
      </c>
      <c r="AU74" s="3"/>
      <c r="AV74" s="2"/>
      <c r="AW74" s="6">
        <f t="shared" si="52"/>
        <v>0</v>
      </c>
      <c r="AX74" s="7">
        <f t="shared" si="98"/>
        <v>0</v>
      </c>
      <c r="AY74" s="8">
        <f t="shared" si="99"/>
        <v>0</v>
      </c>
      <c r="AZ74" s="20">
        <f t="shared" si="87"/>
        <v>0</v>
      </c>
      <c r="BA74" s="17">
        <f t="shared" si="100"/>
        <v>0</v>
      </c>
      <c r="BB74" s="11"/>
      <c r="BC74" s="11"/>
    </row>
    <row r="75" spans="2:55" ht="13.5" customHeight="1">
      <c r="B75" s="41"/>
      <c r="C75" s="18"/>
      <c r="D75" s="1"/>
      <c r="E75" s="1"/>
      <c r="F75" s="1"/>
      <c r="G75" s="35"/>
      <c r="H75" s="38"/>
      <c r="I75" s="3"/>
      <c r="J75" s="4"/>
      <c r="K75" s="3"/>
      <c r="L75" s="2"/>
      <c r="M75" s="6">
        <f t="shared" si="38"/>
        <v>0</v>
      </c>
      <c r="N75" s="3"/>
      <c r="O75" s="2"/>
      <c r="P75" s="6">
        <f t="shared" si="39"/>
        <v>0</v>
      </c>
      <c r="Q75" s="3"/>
      <c r="R75" s="2"/>
      <c r="S75" s="6">
        <f t="shared" si="88"/>
        <v>0</v>
      </c>
      <c r="T75" s="3"/>
      <c r="U75" s="2"/>
      <c r="V75" s="6">
        <f t="shared" si="41"/>
        <v>0</v>
      </c>
      <c r="W75" s="7">
        <f t="shared" si="89"/>
        <v>0</v>
      </c>
      <c r="X75" s="5"/>
      <c r="Y75" s="2"/>
      <c r="Z75" s="6">
        <f t="shared" si="90"/>
        <v>0</v>
      </c>
      <c r="AA75" s="3"/>
      <c r="AB75" s="2"/>
      <c r="AC75" s="6">
        <f t="shared" si="91"/>
        <v>0</v>
      </c>
      <c r="AD75" s="3"/>
      <c r="AE75" s="2"/>
      <c r="AF75" s="6">
        <f t="shared" si="92"/>
        <v>0</v>
      </c>
      <c r="AG75" s="3"/>
      <c r="AH75" s="2"/>
      <c r="AI75" s="6">
        <f t="shared" si="46"/>
        <v>0</v>
      </c>
      <c r="AJ75" s="7">
        <f t="shared" si="93"/>
        <v>0</v>
      </c>
      <c r="AK75" s="5">
        <f t="shared" si="94"/>
        <v>0</v>
      </c>
      <c r="AL75" s="3"/>
      <c r="AM75" s="2"/>
      <c r="AN75" s="6">
        <f t="shared" si="95"/>
        <v>0</v>
      </c>
      <c r="AO75" s="3"/>
      <c r="AP75" s="2"/>
      <c r="AQ75" s="6">
        <f t="shared" si="96"/>
        <v>0</v>
      </c>
      <c r="AR75" s="3"/>
      <c r="AS75" s="2"/>
      <c r="AT75" s="6">
        <f t="shared" si="97"/>
        <v>0</v>
      </c>
      <c r="AU75" s="3"/>
      <c r="AV75" s="2"/>
      <c r="AW75" s="6">
        <f t="shared" si="52"/>
        <v>0</v>
      </c>
      <c r="AX75" s="7">
        <f t="shared" si="98"/>
        <v>0</v>
      </c>
      <c r="AY75" s="8">
        <f t="shared" si="99"/>
        <v>0</v>
      </c>
      <c r="AZ75" s="20">
        <f t="shared" si="87"/>
        <v>0</v>
      </c>
      <c r="BA75" s="17">
        <f t="shared" si="100"/>
        <v>0</v>
      </c>
      <c r="BB75" s="11"/>
      <c r="BC75" s="11"/>
    </row>
    <row r="76" spans="2:55" ht="13.5" customHeight="1">
      <c r="B76" s="41"/>
      <c r="C76" s="18"/>
      <c r="D76" s="1"/>
      <c r="E76" s="1"/>
      <c r="F76" s="1"/>
      <c r="G76" s="35"/>
      <c r="H76" s="38"/>
      <c r="I76" s="3"/>
      <c r="J76" s="4"/>
      <c r="K76" s="3"/>
      <c r="L76" s="2"/>
      <c r="M76" s="6">
        <f t="shared" si="38"/>
        <v>0</v>
      </c>
      <c r="N76" s="3"/>
      <c r="O76" s="2"/>
      <c r="P76" s="6">
        <f t="shared" si="39"/>
        <v>0</v>
      </c>
      <c r="Q76" s="3"/>
      <c r="R76" s="2"/>
      <c r="S76" s="6">
        <f t="shared" si="88"/>
        <v>0</v>
      </c>
      <c r="T76" s="3"/>
      <c r="U76" s="2"/>
      <c r="V76" s="6">
        <f t="shared" si="41"/>
        <v>0</v>
      </c>
      <c r="W76" s="7">
        <f t="shared" si="89"/>
        <v>0</v>
      </c>
      <c r="X76" s="5"/>
      <c r="Y76" s="2"/>
      <c r="Z76" s="6">
        <f t="shared" si="90"/>
        <v>0</v>
      </c>
      <c r="AA76" s="3"/>
      <c r="AB76" s="2"/>
      <c r="AC76" s="6">
        <f t="shared" si="91"/>
        <v>0</v>
      </c>
      <c r="AD76" s="3"/>
      <c r="AE76" s="2"/>
      <c r="AF76" s="6">
        <f t="shared" si="92"/>
        <v>0</v>
      </c>
      <c r="AG76" s="3"/>
      <c r="AH76" s="2"/>
      <c r="AI76" s="6">
        <f t="shared" si="46"/>
        <v>0</v>
      </c>
      <c r="AJ76" s="7">
        <f t="shared" si="93"/>
        <v>0</v>
      </c>
      <c r="AK76" s="5">
        <f t="shared" si="94"/>
        <v>0</v>
      </c>
      <c r="AL76" s="3"/>
      <c r="AM76" s="2"/>
      <c r="AN76" s="6">
        <f t="shared" si="95"/>
        <v>0</v>
      </c>
      <c r="AO76" s="3"/>
      <c r="AP76" s="2"/>
      <c r="AQ76" s="6">
        <f t="shared" si="96"/>
        <v>0</v>
      </c>
      <c r="AR76" s="3"/>
      <c r="AS76" s="2"/>
      <c r="AT76" s="6">
        <f t="shared" si="97"/>
        <v>0</v>
      </c>
      <c r="AU76" s="3"/>
      <c r="AV76" s="2"/>
      <c r="AW76" s="6">
        <f t="shared" si="52"/>
        <v>0</v>
      </c>
      <c r="AX76" s="7">
        <f t="shared" si="98"/>
        <v>0</v>
      </c>
      <c r="AY76" s="8">
        <f t="shared" si="99"/>
        <v>0</v>
      </c>
      <c r="AZ76" s="20">
        <f t="shared" si="87"/>
        <v>0</v>
      </c>
      <c r="BA76" s="17">
        <f t="shared" si="100"/>
        <v>0</v>
      </c>
      <c r="BB76" s="11"/>
      <c r="BC76" s="11"/>
    </row>
    <row r="77" spans="2:55" ht="13.5" customHeight="1">
      <c r="B77" s="41"/>
      <c r="C77" s="18"/>
      <c r="D77" s="1"/>
      <c r="E77" s="1"/>
      <c r="F77" s="1"/>
      <c r="G77" s="35"/>
      <c r="H77" s="38"/>
      <c r="I77" s="3"/>
      <c r="J77" s="4"/>
      <c r="K77" s="5"/>
      <c r="L77" s="2"/>
      <c r="M77" s="6">
        <f t="shared" si="38"/>
        <v>0</v>
      </c>
      <c r="N77" s="3"/>
      <c r="O77" s="2"/>
      <c r="P77" s="6">
        <f t="shared" si="39"/>
        <v>0</v>
      </c>
      <c r="Q77" s="3"/>
      <c r="R77" s="2"/>
      <c r="S77" s="6">
        <f t="shared" si="88"/>
        <v>0</v>
      </c>
      <c r="T77" s="3"/>
      <c r="U77" s="2"/>
      <c r="V77" s="6">
        <f t="shared" si="41"/>
        <v>0</v>
      </c>
      <c r="W77" s="7">
        <f t="shared" si="89"/>
        <v>0</v>
      </c>
      <c r="X77" s="5"/>
      <c r="Y77" s="2"/>
      <c r="Z77" s="6">
        <f t="shared" si="90"/>
        <v>0</v>
      </c>
      <c r="AA77" s="3"/>
      <c r="AB77" s="2"/>
      <c r="AC77" s="6">
        <f t="shared" si="91"/>
        <v>0</v>
      </c>
      <c r="AD77" s="3"/>
      <c r="AE77" s="2"/>
      <c r="AF77" s="6">
        <f t="shared" si="92"/>
        <v>0</v>
      </c>
      <c r="AG77" s="3"/>
      <c r="AH77" s="2"/>
      <c r="AI77" s="6">
        <f t="shared" si="46"/>
        <v>0</v>
      </c>
      <c r="AJ77" s="7">
        <f t="shared" si="93"/>
        <v>0</v>
      </c>
      <c r="AK77" s="5">
        <f t="shared" si="94"/>
        <v>0</v>
      </c>
      <c r="AL77" s="3"/>
      <c r="AM77" s="2"/>
      <c r="AN77" s="6">
        <f t="shared" si="95"/>
        <v>0</v>
      </c>
      <c r="AO77" s="3"/>
      <c r="AP77" s="2"/>
      <c r="AQ77" s="6">
        <f t="shared" si="96"/>
        <v>0</v>
      </c>
      <c r="AR77" s="3"/>
      <c r="AS77" s="2"/>
      <c r="AT77" s="6">
        <f t="shared" si="97"/>
        <v>0</v>
      </c>
      <c r="AU77" s="3"/>
      <c r="AV77" s="2"/>
      <c r="AW77" s="6">
        <f t="shared" si="52"/>
        <v>0</v>
      </c>
      <c r="AX77" s="7">
        <f t="shared" si="98"/>
        <v>0</v>
      </c>
      <c r="AY77" s="8">
        <f t="shared" si="99"/>
        <v>0</v>
      </c>
      <c r="AZ77" s="20">
        <f t="shared" si="87"/>
        <v>0</v>
      </c>
      <c r="BA77" s="17">
        <f t="shared" si="100"/>
        <v>0</v>
      </c>
      <c r="BB77" s="11"/>
      <c r="BC77" s="11"/>
    </row>
    <row r="78" spans="2:55" ht="13.5" customHeight="1">
      <c r="B78" s="41"/>
      <c r="C78" s="18"/>
      <c r="D78" s="1"/>
      <c r="E78" s="1"/>
      <c r="F78" s="1"/>
      <c r="G78" s="35"/>
      <c r="H78" s="38"/>
      <c r="I78" s="12"/>
      <c r="J78" s="10"/>
      <c r="K78" s="3"/>
      <c r="L78" s="2"/>
      <c r="M78" s="6">
        <f t="shared" si="38"/>
        <v>0</v>
      </c>
      <c r="N78" s="3"/>
      <c r="O78" s="2"/>
      <c r="P78" s="6">
        <f t="shared" si="39"/>
        <v>0</v>
      </c>
      <c r="Q78" s="3"/>
      <c r="R78" s="2"/>
      <c r="S78" s="6">
        <f t="shared" si="88"/>
        <v>0</v>
      </c>
      <c r="T78" s="3"/>
      <c r="U78" s="2"/>
      <c r="V78" s="6">
        <f t="shared" si="41"/>
        <v>0</v>
      </c>
      <c r="W78" s="7">
        <f t="shared" si="89"/>
        <v>0</v>
      </c>
      <c r="X78" s="5"/>
      <c r="Y78" s="2"/>
      <c r="Z78" s="6">
        <f t="shared" si="90"/>
        <v>0</v>
      </c>
      <c r="AA78" s="3"/>
      <c r="AB78" s="2"/>
      <c r="AC78" s="6">
        <f t="shared" si="91"/>
        <v>0</v>
      </c>
      <c r="AD78" s="3"/>
      <c r="AE78" s="2"/>
      <c r="AF78" s="6">
        <f t="shared" si="92"/>
        <v>0</v>
      </c>
      <c r="AG78" s="3"/>
      <c r="AH78" s="2"/>
      <c r="AI78" s="6">
        <f t="shared" si="46"/>
        <v>0</v>
      </c>
      <c r="AJ78" s="7">
        <f t="shared" si="93"/>
        <v>0</v>
      </c>
      <c r="AK78" s="5">
        <f t="shared" si="94"/>
        <v>0</v>
      </c>
      <c r="AL78" s="3"/>
      <c r="AM78" s="2"/>
      <c r="AN78" s="6">
        <f t="shared" si="95"/>
        <v>0</v>
      </c>
      <c r="AO78" s="3"/>
      <c r="AP78" s="2"/>
      <c r="AQ78" s="6">
        <f t="shared" si="96"/>
        <v>0</v>
      </c>
      <c r="AR78" s="3"/>
      <c r="AS78" s="2"/>
      <c r="AT78" s="6">
        <f t="shared" si="97"/>
        <v>0</v>
      </c>
      <c r="AU78" s="3"/>
      <c r="AV78" s="2"/>
      <c r="AW78" s="6">
        <f t="shared" si="52"/>
        <v>0</v>
      </c>
      <c r="AX78" s="7">
        <f t="shared" si="98"/>
        <v>0</v>
      </c>
      <c r="AY78" s="8">
        <f t="shared" si="99"/>
        <v>0</v>
      </c>
      <c r="AZ78" s="20">
        <f t="shared" si="87"/>
        <v>0</v>
      </c>
      <c r="BA78" s="17">
        <f t="shared" si="100"/>
        <v>0</v>
      </c>
      <c r="BB78" s="11"/>
      <c r="BC78" s="11"/>
    </row>
    <row r="79" spans="2:55" ht="13.5" customHeight="1">
      <c r="B79" s="41"/>
      <c r="C79" s="18"/>
      <c r="D79" s="1"/>
      <c r="E79" s="1"/>
      <c r="F79" s="1"/>
      <c r="G79" s="35"/>
      <c r="H79" s="38"/>
      <c r="I79" s="3"/>
      <c r="J79" s="4"/>
      <c r="K79" s="3"/>
      <c r="L79" s="2"/>
      <c r="M79" s="6">
        <f t="shared" si="38"/>
        <v>0</v>
      </c>
      <c r="N79" s="3"/>
      <c r="O79" s="2"/>
      <c r="P79" s="6">
        <f t="shared" si="39"/>
        <v>0</v>
      </c>
      <c r="Q79" s="3"/>
      <c r="R79" s="2"/>
      <c r="S79" s="6">
        <f t="shared" si="88"/>
        <v>0</v>
      </c>
      <c r="T79" s="3"/>
      <c r="U79" s="2"/>
      <c r="V79" s="6">
        <f t="shared" si="41"/>
        <v>0</v>
      </c>
      <c r="W79" s="7">
        <f t="shared" si="89"/>
        <v>0</v>
      </c>
      <c r="X79" s="5"/>
      <c r="Y79" s="2"/>
      <c r="Z79" s="6">
        <f t="shared" si="90"/>
        <v>0</v>
      </c>
      <c r="AA79" s="3"/>
      <c r="AB79" s="2"/>
      <c r="AC79" s="6">
        <f t="shared" si="91"/>
        <v>0</v>
      </c>
      <c r="AD79" s="3"/>
      <c r="AE79" s="2"/>
      <c r="AF79" s="6">
        <f t="shared" si="92"/>
        <v>0</v>
      </c>
      <c r="AG79" s="3"/>
      <c r="AH79" s="2"/>
      <c r="AI79" s="6">
        <f t="shared" si="46"/>
        <v>0</v>
      </c>
      <c r="AJ79" s="7">
        <f t="shared" si="93"/>
        <v>0</v>
      </c>
      <c r="AK79" s="5">
        <f t="shared" si="94"/>
        <v>0</v>
      </c>
      <c r="AL79" s="3"/>
      <c r="AM79" s="2"/>
      <c r="AN79" s="6">
        <f t="shared" si="95"/>
        <v>0</v>
      </c>
      <c r="AO79" s="3"/>
      <c r="AP79" s="2"/>
      <c r="AQ79" s="6">
        <f t="shared" si="96"/>
        <v>0</v>
      </c>
      <c r="AR79" s="3"/>
      <c r="AS79" s="2"/>
      <c r="AT79" s="6">
        <f t="shared" si="97"/>
        <v>0</v>
      </c>
      <c r="AU79" s="3"/>
      <c r="AV79" s="2"/>
      <c r="AW79" s="6">
        <f t="shared" si="52"/>
        <v>0</v>
      </c>
      <c r="AX79" s="7">
        <f t="shared" si="98"/>
        <v>0</v>
      </c>
      <c r="AY79" s="8">
        <f t="shared" si="99"/>
        <v>0</v>
      </c>
      <c r="AZ79" s="20">
        <f t="shared" si="87"/>
        <v>0</v>
      </c>
      <c r="BA79" s="17">
        <f t="shared" si="100"/>
        <v>0</v>
      </c>
      <c r="BB79" s="11"/>
      <c r="BC79" s="11"/>
    </row>
    <row r="80" spans="2:55" ht="13.5" customHeight="1">
      <c r="B80" s="41"/>
      <c r="C80" s="18"/>
      <c r="D80" s="1"/>
      <c r="E80" s="1"/>
      <c r="F80" s="1"/>
      <c r="G80" s="35"/>
      <c r="H80" s="38"/>
      <c r="I80" s="3"/>
      <c r="J80" s="4"/>
      <c r="K80" s="3"/>
      <c r="L80" s="2"/>
      <c r="M80" s="6">
        <f t="shared" si="38"/>
        <v>0</v>
      </c>
      <c r="N80" s="3"/>
      <c r="O80" s="2"/>
      <c r="P80" s="6">
        <f t="shared" si="39"/>
        <v>0</v>
      </c>
      <c r="Q80" s="3"/>
      <c r="R80" s="2"/>
      <c r="S80" s="6">
        <f t="shared" si="88"/>
        <v>0</v>
      </c>
      <c r="T80" s="3"/>
      <c r="U80" s="2"/>
      <c r="V80" s="6">
        <f t="shared" si="41"/>
        <v>0</v>
      </c>
      <c r="W80" s="7">
        <f t="shared" si="89"/>
        <v>0</v>
      </c>
      <c r="X80" s="5"/>
      <c r="Y80" s="2"/>
      <c r="Z80" s="6">
        <f t="shared" si="90"/>
        <v>0</v>
      </c>
      <c r="AA80" s="3"/>
      <c r="AB80" s="2"/>
      <c r="AC80" s="6">
        <f t="shared" si="91"/>
        <v>0</v>
      </c>
      <c r="AD80" s="3"/>
      <c r="AE80" s="2"/>
      <c r="AF80" s="6">
        <f t="shared" si="92"/>
        <v>0</v>
      </c>
      <c r="AG80" s="3"/>
      <c r="AH80" s="2"/>
      <c r="AI80" s="6">
        <f t="shared" si="46"/>
        <v>0</v>
      </c>
      <c r="AJ80" s="7">
        <f t="shared" si="93"/>
        <v>0</v>
      </c>
      <c r="AK80" s="5">
        <f t="shared" si="94"/>
        <v>0</v>
      </c>
      <c r="AL80" s="3"/>
      <c r="AM80" s="2"/>
      <c r="AN80" s="6">
        <f t="shared" si="95"/>
        <v>0</v>
      </c>
      <c r="AO80" s="3"/>
      <c r="AP80" s="2"/>
      <c r="AQ80" s="6">
        <f t="shared" si="96"/>
        <v>0</v>
      </c>
      <c r="AR80" s="3"/>
      <c r="AS80" s="2"/>
      <c r="AT80" s="6">
        <f t="shared" si="97"/>
        <v>0</v>
      </c>
      <c r="AU80" s="3"/>
      <c r="AV80" s="2"/>
      <c r="AW80" s="6">
        <f t="shared" si="52"/>
        <v>0</v>
      </c>
      <c r="AX80" s="7">
        <f t="shared" si="98"/>
        <v>0</v>
      </c>
      <c r="AY80" s="8">
        <f t="shared" si="99"/>
        <v>0</v>
      </c>
      <c r="AZ80" s="20">
        <f t="shared" si="87"/>
        <v>0</v>
      </c>
      <c r="BA80" s="17">
        <f t="shared" si="100"/>
        <v>0</v>
      </c>
      <c r="BB80" s="11"/>
      <c r="BC80" s="11"/>
    </row>
    <row r="81" spans="2:55" ht="13.5" customHeight="1">
      <c r="B81" s="41"/>
      <c r="C81" s="18"/>
      <c r="D81" s="1"/>
      <c r="E81" s="1"/>
      <c r="F81" s="1"/>
      <c r="G81" s="35"/>
      <c r="H81" s="38"/>
      <c r="I81" s="3"/>
      <c r="J81" s="4"/>
      <c r="K81" s="3"/>
      <c r="L81" s="2"/>
      <c r="M81" s="6">
        <f t="shared" si="38"/>
        <v>0</v>
      </c>
      <c r="N81" s="3"/>
      <c r="O81" s="2"/>
      <c r="P81" s="6">
        <f t="shared" si="39"/>
        <v>0</v>
      </c>
      <c r="Q81" s="3"/>
      <c r="R81" s="2"/>
      <c r="S81" s="6">
        <f t="shared" si="88"/>
        <v>0</v>
      </c>
      <c r="T81" s="3"/>
      <c r="U81" s="2"/>
      <c r="V81" s="6">
        <f t="shared" si="41"/>
        <v>0</v>
      </c>
      <c r="W81" s="7">
        <f t="shared" si="89"/>
        <v>0</v>
      </c>
      <c r="X81" s="5"/>
      <c r="Y81" s="2"/>
      <c r="Z81" s="6">
        <f t="shared" si="90"/>
        <v>0</v>
      </c>
      <c r="AA81" s="3"/>
      <c r="AB81" s="2"/>
      <c r="AC81" s="6">
        <f t="shared" si="91"/>
        <v>0</v>
      </c>
      <c r="AD81" s="3"/>
      <c r="AE81" s="2"/>
      <c r="AF81" s="6">
        <f t="shared" si="92"/>
        <v>0</v>
      </c>
      <c r="AG81" s="3"/>
      <c r="AH81" s="2"/>
      <c r="AI81" s="6">
        <f t="shared" si="46"/>
        <v>0</v>
      </c>
      <c r="AJ81" s="7">
        <f t="shared" si="93"/>
        <v>0</v>
      </c>
      <c r="AK81" s="5">
        <f t="shared" si="94"/>
        <v>0</v>
      </c>
      <c r="AL81" s="3"/>
      <c r="AM81" s="2"/>
      <c r="AN81" s="6">
        <f t="shared" si="95"/>
        <v>0</v>
      </c>
      <c r="AO81" s="3"/>
      <c r="AP81" s="2"/>
      <c r="AQ81" s="6">
        <f t="shared" si="96"/>
        <v>0</v>
      </c>
      <c r="AR81" s="3"/>
      <c r="AS81" s="2"/>
      <c r="AT81" s="6">
        <f t="shared" si="97"/>
        <v>0</v>
      </c>
      <c r="AU81" s="3"/>
      <c r="AV81" s="2"/>
      <c r="AW81" s="6">
        <f t="shared" si="52"/>
        <v>0</v>
      </c>
      <c r="AX81" s="7">
        <f t="shared" si="98"/>
        <v>0</v>
      </c>
      <c r="AY81" s="8">
        <f t="shared" si="99"/>
        <v>0</v>
      </c>
      <c r="AZ81" s="20">
        <f t="shared" si="87"/>
        <v>0</v>
      </c>
      <c r="BA81" s="17">
        <f t="shared" si="100"/>
        <v>0</v>
      </c>
      <c r="BB81" s="11"/>
      <c r="BC81" s="11"/>
    </row>
    <row r="82" spans="2:55" ht="13.5" customHeight="1">
      <c r="B82" s="41"/>
      <c r="C82" s="18"/>
      <c r="D82" s="1"/>
      <c r="E82" s="1"/>
      <c r="F82" s="1"/>
      <c r="G82" s="35"/>
      <c r="H82" s="38"/>
      <c r="I82" s="3"/>
      <c r="J82" s="4"/>
      <c r="K82" s="5"/>
      <c r="L82" s="2"/>
      <c r="M82" s="6">
        <f t="shared" si="38"/>
        <v>0</v>
      </c>
      <c r="N82" s="3"/>
      <c r="O82" s="2"/>
      <c r="P82" s="6">
        <f t="shared" si="39"/>
        <v>0</v>
      </c>
      <c r="Q82" s="3"/>
      <c r="R82" s="2"/>
      <c r="S82" s="6">
        <f t="shared" si="88"/>
        <v>0</v>
      </c>
      <c r="T82" s="3"/>
      <c r="U82" s="2"/>
      <c r="V82" s="6">
        <f t="shared" si="41"/>
        <v>0</v>
      </c>
      <c r="W82" s="7">
        <f t="shared" si="89"/>
        <v>0</v>
      </c>
      <c r="X82" s="5"/>
      <c r="Y82" s="2"/>
      <c r="Z82" s="6">
        <f t="shared" si="90"/>
        <v>0</v>
      </c>
      <c r="AA82" s="3"/>
      <c r="AB82" s="2"/>
      <c r="AC82" s="6">
        <f t="shared" si="91"/>
        <v>0</v>
      </c>
      <c r="AD82" s="3"/>
      <c r="AE82" s="2"/>
      <c r="AF82" s="6">
        <f t="shared" si="92"/>
        <v>0</v>
      </c>
      <c r="AG82" s="3"/>
      <c r="AH82" s="2"/>
      <c r="AI82" s="6">
        <f t="shared" si="46"/>
        <v>0</v>
      </c>
      <c r="AJ82" s="7">
        <f t="shared" si="93"/>
        <v>0</v>
      </c>
      <c r="AK82" s="5">
        <f t="shared" si="94"/>
        <v>0</v>
      </c>
      <c r="AL82" s="3"/>
      <c r="AM82" s="2"/>
      <c r="AN82" s="6">
        <f t="shared" si="95"/>
        <v>0</v>
      </c>
      <c r="AO82" s="3"/>
      <c r="AP82" s="2"/>
      <c r="AQ82" s="6">
        <f t="shared" si="96"/>
        <v>0</v>
      </c>
      <c r="AR82" s="3"/>
      <c r="AS82" s="2"/>
      <c r="AT82" s="6">
        <f t="shared" si="97"/>
        <v>0</v>
      </c>
      <c r="AU82" s="3"/>
      <c r="AV82" s="2"/>
      <c r="AW82" s="6">
        <f t="shared" si="52"/>
        <v>0</v>
      </c>
      <c r="AX82" s="7">
        <f t="shared" si="98"/>
        <v>0</v>
      </c>
      <c r="AY82" s="8">
        <f t="shared" si="99"/>
        <v>0</v>
      </c>
      <c r="AZ82" s="20">
        <f t="shared" si="87"/>
        <v>0</v>
      </c>
      <c r="BA82" s="17">
        <f t="shared" si="100"/>
        <v>0</v>
      </c>
      <c r="BB82" s="11"/>
      <c r="BC82" s="11"/>
    </row>
    <row r="83" spans="2:55" ht="13.5" customHeight="1">
      <c r="B83" s="41"/>
      <c r="C83" s="18"/>
      <c r="D83" s="1"/>
      <c r="E83" s="1"/>
      <c r="F83" s="1"/>
      <c r="G83" s="35"/>
      <c r="H83" s="38"/>
      <c r="I83" s="12"/>
      <c r="J83" s="10"/>
      <c r="K83" s="3"/>
      <c r="L83" s="2"/>
      <c r="M83" s="6">
        <f t="shared" si="38"/>
        <v>0</v>
      </c>
      <c r="N83" s="3"/>
      <c r="O83" s="2"/>
      <c r="P83" s="6">
        <f t="shared" si="39"/>
        <v>0</v>
      </c>
      <c r="Q83" s="3"/>
      <c r="R83" s="2"/>
      <c r="S83" s="6">
        <f aca="true" t="shared" si="101" ref="S83:S88">IF(R83&gt;0,0,Q83)</f>
        <v>0</v>
      </c>
      <c r="T83" s="3"/>
      <c r="U83" s="2"/>
      <c r="V83" s="6">
        <f t="shared" si="41"/>
        <v>0</v>
      </c>
      <c r="W83" s="7">
        <f aca="true" t="shared" si="102" ref="W83:W88">IF(COUNT(L83,O83)&gt;2,"out",MAX(M83,P83,S83))</f>
        <v>0</v>
      </c>
      <c r="X83" s="5"/>
      <c r="Y83" s="2"/>
      <c r="Z83" s="6">
        <f aca="true" t="shared" si="103" ref="Z83:Z88">IF(Y83&gt;0,0,X83)</f>
        <v>0</v>
      </c>
      <c r="AA83" s="3"/>
      <c r="AB83" s="2"/>
      <c r="AC83" s="6">
        <f aca="true" t="shared" si="104" ref="AC83:AC88">IF(AB83&gt;0,0,AA83)</f>
        <v>0</v>
      </c>
      <c r="AD83" s="3"/>
      <c r="AE83" s="2"/>
      <c r="AF83" s="6">
        <f aca="true" t="shared" si="105" ref="AF83:AF88">IF(AE83&gt;0,0,AD83)</f>
        <v>0</v>
      </c>
      <c r="AG83" s="3"/>
      <c r="AH83" s="2"/>
      <c r="AI83" s="6">
        <f t="shared" si="46"/>
        <v>0</v>
      </c>
      <c r="AJ83" s="7">
        <f aca="true" t="shared" si="106" ref="AJ83:AJ88">MAX(Z83,AC83,AF83)</f>
        <v>0</v>
      </c>
      <c r="AK83" s="5">
        <f aca="true" t="shared" si="107" ref="AK83:AK88">W83+AJ83</f>
        <v>0</v>
      </c>
      <c r="AL83" s="3"/>
      <c r="AM83" s="2"/>
      <c r="AN83" s="6">
        <f aca="true" t="shared" si="108" ref="AN83:AN88">IF(AM83&gt;0,0,AL83)</f>
        <v>0</v>
      </c>
      <c r="AO83" s="3"/>
      <c r="AP83" s="2"/>
      <c r="AQ83" s="6">
        <f aca="true" t="shared" si="109" ref="AQ83:AQ88">IF(AP83&gt;0,0,AO83)</f>
        <v>0</v>
      </c>
      <c r="AR83" s="3"/>
      <c r="AS83" s="2"/>
      <c r="AT83" s="6">
        <f aca="true" t="shared" si="110" ref="AT83:AT88">IF(AS83&gt;0,0,AR83)</f>
        <v>0</v>
      </c>
      <c r="AU83" s="3"/>
      <c r="AV83" s="2"/>
      <c r="AW83" s="6">
        <f t="shared" si="52"/>
        <v>0</v>
      </c>
      <c r="AX83" s="7">
        <f aca="true" t="shared" si="111" ref="AX83:AX88">MAX(AN83,AQ83,AT83)</f>
        <v>0</v>
      </c>
      <c r="AY83" s="8">
        <f aca="true" t="shared" si="112" ref="AY83:AY88">(AX83+AJ83+W83)</f>
        <v>0</v>
      </c>
      <c r="AZ83" s="20">
        <f t="shared" si="87"/>
        <v>0</v>
      </c>
      <c r="BA83" s="17">
        <f aca="true" t="shared" si="113" ref="BA83:BA88">(AY83*2.2046)</f>
        <v>0</v>
      </c>
      <c r="BB83" s="11"/>
      <c r="BC83" s="11"/>
    </row>
    <row r="84" spans="2:55" ht="13.5" customHeight="1">
      <c r="B84" s="41"/>
      <c r="C84" s="18"/>
      <c r="D84" s="1"/>
      <c r="E84" s="1"/>
      <c r="F84" s="1"/>
      <c r="G84" s="35"/>
      <c r="H84" s="38"/>
      <c r="I84" s="3"/>
      <c r="J84" s="4"/>
      <c r="K84" s="3"/>
      <c r="L84" s="2"/>
      <c r="M84" s="6">
        <f t="shared" si="38"/>
        <v>0</v>
      </c>
      <c r="N84" s="3"/>
      <c r="O84" s="2"/>
      <c r="P84" s="6">
        <f t="shared" si="39"/>
        <v>0</v>
      </c>
      <c r="Q84" s="3"/>
      <c r="R84" s="2"/>
      <c r="S84" s="6">
        <f t="shared" si="101"/>
        <v>0</v>
      </c>
      <c r="T84" s="3"/>
      <c r="U84" s="2"/>
      <c r="V84" s="6">
        <f t="shared" si="41"/>
        <v>0</v>
      </c>
      <c r="W84" s="7">
        <f t="shared" si="102"/>
        <v>0</v>
      </c>
      <c r="X84" s="5"/>
      <c r="Y84" s="2"/>
      <c r="Z84" s="6">
        <f t="shared" si="103"/>
        <v>0</v>
      </c>
      <c r="AA84" s="3"/>
      <c r="AB84" s="2"/>
      <c r="AC84" s="6">
        <f t="shared" si="104"/>
        <v>0</v>
      </c>
      <c r="AD84" s="3"/>
      <c r="AE84" s="2"/>
      <c r="AF84" s="6">
        <f t="shared" si="105"/>
        <v>0</v>
      </c>
      <c r="AG84" s="3"/>
      <c r="AH84" s="2"/>
      <c r="AI84" s="6">
        <f t="shared" si="46"/>
        <v>0</v>
      </c>
      <c r="AJ84" s="7">
        <f t="shared" si="106"/>
        <v>0</v>
      </c>
      <c r="AK84" s="5">
        <f t="shared" si="107"/>
        <v>0</v>
      </c>
      <c r="AL84" s="3"/>
      <c r="AM84" s="2"/>
      <c r="AN84" s="6">
        <f t="shared" si="108"/>
        <v>0</v>
      </c>
      <c r="AO84" s="3"/>
      <c r="AP84" s="2"/>
      <c r="AQ84" s="6">
        <f t="shared" si="109"/>
        <v>0</v>
      </c>
      <c r="AR84" s="3"/>
      <c r="AS84" s="2"/>
      <c r="AT84" s="6">
        <f t="shared" si="110"/>
        <v>0</v>
      </c>
      <c r="AU84" s="3"/>
      <c r="AV84" s="2"/>
      <c r="AW84" s="6">
        <f t="shared" si="52"/>
        <v>0</v>
      </c>
      <c r="AX84" s="7">
        <f t="shared" si="111"/>
        <v>0</v>
      </c>
      <c r="AY84" s="8">
        <f t="shared" si="112"/>
        <v>0</v>
      </c>
      <c r="AZ84" s="20">
        <f t="shared" si="87"/>
        <v>0</v>
      </c>
      <c r="BA84" s="17">
        <f t="shared" si="113"/>
        <v>0</v>
      </c>
      <c r="BB84" s="11"/>
      <c r="BC84" s="11"/>
    </row>
    <row r="85" spans="2:55" ht="13.5" customHeight="1">
      <c r="B85" s="41"/>
      <c r="C85" s="18"/>
      <c r="D85" s="1"/>
      <c r="E85" s="1"/>
      <c r="F85" s="1"/>
      <c r="G85" s="35"/>
      <c r="H85" s="38"/>
      <c r="I85" s="3"/>
      <c r="J85" s="4"/>
      <c r="K85" s="3"/>
      <c r="L85" s="2"/>
      <c r="M85" s="6">
        <f t="shared" si="38"/>
        <v>0</v>
      </c>
      <c r="N85" s="3"/>
      <c r="O85" s="2"/>
      <c r="P85" s="6">
        <f t="shared" si="39"/>
        <v>0</v>
      </c>
      <c r="Q85" s="3"/>
      <c r="R85" s="2"/>
      <c r="S85" s="6">
        <f t="shared" si="101"/>
        <v>0</v>
      </c>
      <c r="T85" s="3"/>
      <c r="U85" s="2"/>
      <c r="V85" s="6">
        <f t="shared" si="41"/>
        <v>0</v>
      </c>
      <c r="W85" s="7">
        <f t="shared" si="102"/>
        <v>0</v>
      </c>
      <c r="X85" s="5"/>
      <c r="Y85" s="2"/>
      <c r="Z85" s="6">
        <f t="shared" si="103"/>
        <v>0</v>
      </c>
      <c r="AA85" s="3"/>
      <c r="AB85" s="2"/>
      <c r="AC85" s="6">
        <f t="shared" si="104"/>
        <v>0</v>
      </c>
      <c r="AD85" s="3"/>
      <c r="AE85" s="2"/>
      <c r="AF85" s="6">
        <f t="shared" si="105"/>
        <v>0</v>
      </c>
      <c r="AG85" s="3"/>
      <c r="AH85" s="2"/>
      <c r="AI85" s="6">
        <f t="shared" si="46"/>
        <v>0</v>
      </c>
      <c r="AJ85" s="7">
        <f t="shared" si="106"/>
        <v>0</v>
      </c>
      <c r="AK85" s="5">
        <f t="shared" si="107"/>
        <v>0</v>
      </c>
      <c r="AL85" s="3"/>
      <c r="AM85" s="2"/>
      <c r="AN85" s="6">
        <f t="shared" si="108"/>
        <v>0</v>
      </c>
      <c r="AO85" s="3"/>
      <c r="AP85" s="2"/>
      <c r="AQ85" s="6">
        <f t="shared" si="109"/>
        <v>0</v>
      </c>
      <c r="AR85" s="3"/>
      <c r="AS85" s="2"/>
      <c r="AT85" s="6">
        <f t="shared" si="110"/>
        <v>0</v>
      </c>
      <c r="AU85" s="3"/>
      <c r="AV85" s="2"/>
      <c r="AW85" s="6">
        <f t="shared" si="52"/>
        <v>0</v>
      </c>
      <c r="AX85" s="7">
        <f t="shared" si="111"/>
        <v>0</v>
      </c>
      <c r="AY85" s="8">
        <f t="shared" si="112"/>
        <v>0</v>
      </c>
      <c r="AZ85" s="20">
        <f t="shared" si="87"/>
        <v>0</v>
      </c>
      <c r="BA85" s="17">
        <f t="shared" si="113"/>
        <v>0</v>
      </c>
      <c r="BB85" s="11"/>
      <c r="BC85" s="11"/>
    </row>
    <row r="86" spans="2:55" ht="13.5" customHeight="1">
      <c r="B86" s="41"/>
      <c r="C86" s="18"/>
      <c r="D86" s="1"/>
      <c r="E86" s="1"/>
      <c r="F86" s="1"/>
      <c r="G86" s="35"/>
      <c r="H86" s="38"/>
      <c r="I86" s="3"/>
      <c r="J86" s="4"/>
      <c r="K86" s="3"/>
      <c r="L86" s="2"/>
      <c r="M86" s="6">
        <f t="shared" si="38"/>
        <v>0</v>
      </c>
      <c r="N86" s="3"/>
      <c r="O86" s="2"/>
      <c r="P86" s="6">
        <f t="shared" si="39"/>
        <v>0</v>
      </c>
      <c r="Q86" s="3"/>
      <c r="R86" s="2"/>
      <c r="S86" s="6">
        <f t="shared" si="101"/>
        <v>0</v>
      </c>
      <c r="T86" s="3"/>
      <c r="U86" s="2"/>
      <c r="V86" s="6">
        <f t="shared" si="41"/>
        <v>0</v>
      </c>
      <c r="W86" s="7">
        <f t="shared" si="102"/>
        <v>0</v>
      </c>
      <c r="X86" s="5"/>
      <c r="Y86" s="2"/>
      <c r="Z86" s="6">
        <f t="shared" si="103"/>
        <v>0</v>
      </c>
      <c r="AA86" s="3"/>
      <c r="AB86" s="2"/>
      <c r="AC86" s="6">
        <f t="shared" si="104"/>
        <v>0</v>
      </c>
      <c r="AD86" s="3"/>
      <c r="AE86" s="2"/>
      <c r="AF86" s="6">
        <f t="shared" si="105"/>
        <v>0</v>
      </c>
      <c r="AG86" s="3"/>
      <c r="AH86" s="2"/>
      <c r="AI86" s="6">
        <f t="shared" si="46"/>
        <v>0</v>
      </c>
      <c r="AJ86" s="7">
        <f t="shared" si="106"/>
        <v>0</v>
      </c>
      <c r="AK86" s="5">
        <f t="shared" si="107"/>
        <v>0</v>
      </c>
      <c r="AL86" s="3"/>
      <c r="AM86" s="2"/>
      <c r="AN86" s="6">
        <f t="shared" si="108"/>
        <v>0</v>
      </c>
      <c r="AO86" s="3"/>
      <c r="AP86" s="2"/>
      <c r="AQ86" s="6">
        <f t="shared" si="109"/>
        <v>0</v>
      </c>
      <c r="AR86" s="3"/>
      <c r="AS86" s="2"/>
      <c r="AT86" s="6">
        <f t="shared" si="110"/>
        <v>0</v>
      </c>
      <c r="AU86" s="3"/>
      <c r="AV86" s="2"/>
      <c r="AW86" s="6">
        <f t="shared" si="52"/>
        <v>0</v>
      </c>
      <c r="AX86" s="7">
        <f t="shared" si="111"/>
        <v>0</v>
      </c>
      <c r="AY86" s="8">
        <f t="shared" si="112"/>
        <v>0</v>
      </c>
      <c r="AZ86" s="20">
        <f t="shared" si="87"/>
        <v>0</v>
      </c>
      <c r="BA86" s="17">
        <f t="shared" si="113"/>
        <v>0</v>
      </c>
      <c r="BB86" s="11"/>
      <c r="BC86" s="11"/>
    </row>
    <row r="87" spans="2:55" ht="13.5" customHeight="1">
      <c r="B87" s="42"/>
      <c r="C87" s="18"/>
      <c r="D87" s="1"/>
      <c r="E87" s="1"/>
      <c r="F87" s="1"/>
      <c r="G87" s="35"/>
      <c r="H87" s="38"/>
      <c r="I87" s="3"/>
      <c r="J87" s="4"/>
      <c r="K87" s="5"/>
      <c r="L87" s="2"/>
      <c r="M87" s="6">
        <f t="shared" si="38"/>
        <v>0</v>
      </c>
      <c r="N87" s="3"/>
      <c r="O87" s="2"/>
      <c r="P87" s="6">
        <f t="shared" si="39"/>
        <v>0</v>
      </c>
      <c r="Q87" s="3"/>
      <c r="R87" s="2"/>
      <c r="S87" s="6">
        <f t="shared" si="101"/>
        <v>0</v>
      </c>
      <c r="T87" s="3"/>
      <c r="U87" s="2"/>
      <c r="V87" s="6">
        <f t="shared" si="41"/>
        <v>0</v>
      </c>
      <c r="W87" s="7">
        <f t="shared" si="102"/>
        <v>0</v>
      </c>
      <c r="X87" s="5"/>
      <c r="Y87" s="2"/>
      <c r="Z87" s="6">
        <f t="shared" si="103"/>
        <v>0</v>
      </c>
      <c r="AA87" s="3"/>
      <c r="AB87" s="2"/>
      <c r="AC87" s="6">
        <f t="shared" si="104"/>
        <v>0</v>
      </c>
      <c r="AD87" s="3"/>
      <c r="AE87" s="2"/>
      <c r="AF87" s="6">
        <f t="shared" si="105"/>
        <v>0</v>
      </c>
      <c r="AG87" s="3"/>
      <c r="AH87" s="2"/>
      <c r="AI87" s="6">
        <f t="shared" si="46"/>
        <v>0</v>
      </c>
      <c r="AJ87" s="7">
        <f t="shared" si="106"/>
        <v>0</v>
      </c>
      <c r="AK87" s="5">
        <f t="shared" si="107"/>
        <v>0</v>
      </c>
      <c r="AL87" s="3"/>
      <c r="AM87" s="2"/>
      <c r="AN87" s="6">
        <f t="shared" si="108"/>
        <v>0</v>
      </c>
      <c r="AO87" s="3"/>
      <c r="AP87" s="2"/>
      <c r="AQ87" s="6">
        <f t="shared" si="109"/>
        <v>0</v>
      </c>
      <c r="AR87" s="3"/>
      <c r="AS87" s="2"/>
      <c r="AT87" s="6">
        <f t="shared" si="110"/>
        <v>0</v>
      </c>
      <c r="AU87" s="3"/>
      <c r="AV87" s="2"/>
      <c r="AW87" s="6">
        <f t="shared" si="52"/>
        <v>0</v>
      </c>
      <c r="AX87" s="7">
        <f t="shared" si="111"/>
        <v>0</v>
      </c>
      <c r="AY87" s="8">
        <f t="shared" si="112"/>
        <v>0</v>
      </c>
      <c r="AZ87" s="20">
        <f t="shared" si="87"/>
        <v>0</v>
      </c>
      <c r="BA87" s="17">
        <f t="shared" si="113"/>
        <v>0</v>
      </c>
      <c r="BB87" s="11"/>
      <c r="BC87" s="11"/>
    </row>
    <row r="88" spans="2:55" ht="13.5" customHeight="1">
      <c r="B88" s="41"/>
      <c r="C88" s="18"/>
      <c r="D88" s="1"/>
      <c r="E88" s="1"/>
      <c r="F88" s="1"/>
      <c r="G88" s="35"/>
      <c r="H88" s="38"/>
      <c r="I88" s="3"/>
      <c r="J88" s="4"/>
      <c r="K88" s="5"/>
      <c r="L88" s="2"/>
      <c r="M88" s="6">
        <f t="shared" si="38"/>
        <v>0</v>
      </c>
      <c r="N88" s="3"/>
      <c r="O88" s="2"/>
      <c r="P88" s="6">
        <f t="shared" si="39"/>
        <v>0</v>
      </c>
      <c r="Q88" s="3"/>
      <c r="R88" s="2"/>
      <c r="S88" s="6">
        <f t="shared" si="101"/>
        <v>0</v>
      </c>
      <c r="T88" s="3"/>
      <c r="U88" s="2"/>
      <c r="V88" s="6">
        <f t="shared" si="41"/>
        <v>0</v>
      </c>
      <c r="W88" s="7">
        <f t="shared" si="102"/>
        <v>0</v>
      </c>
      <c r="X88" s="5"/>
      <c r="Y88" s="2"/>
      <c r="Z88" s="6">
        <f t="shared" si="103"/>
        <v>0</v>
      </c>
      <c r="AA88" s="3"/>
      <c r="AB88" s="2"/>
      <c r="AC88" s="6">
        <f t="shared" si="104"/>
        <v>0</v>
      </c>
      <c r="AD88" s="3"/>
      <c r="AE88" s="2"/>
      <c r="AF88" s="6">
        <f t="shared" si="105"/>
        <v>0</v>
      </c>
      <c r="AG88" s="3"/>
      <c r="AH88" s="2"/>
      <c r="AI88" s="6">
        <f t="shared" si="46"/>
        <v>0</v>
      </c>
      <c r="AJ88" s="7">
        <f t="shared" si="106"/>
        <v>0</v>
      </c>
      <c r="AK88" s="5">
        <f t="shared" si="107"/>
        <v>0</v>
      </c>
      <c r="AL88" s="3"/>
      <c r="AM88" s="2"/>
      <c r="AN88" s="6">
        <f t="shared" si="108"/>
        <v>0</v>
      </c>
      <c r="AO88" s="3"/>
      <c r="AP88" s="2"/>
      <c r="AQ88" s="6">
        <f t="shared" si="109"/>
        <v>0</v>
      </c>
      <c r="AR88" s="3"/>
      <c r="AS88" s="2"/>
      <c r="AT88" s="6">
        <f t="shared" si="110"/>
        <v>0</v>
      </c>
      <c r="AU88" s="3"/>
      <c r="AV88" s="2"/>
      <c r="AW88" s="6">
        <f t="shared" si="52"/>
        <v>0</v>
      </c>
      <c r="AX88" s="7">
        <f t="shared" si="111"/>
        <v>0</v>
      </c>
      <c r="AY88" s="8">
        <f t="shared" si="112"/>
        <v>0</v>
      </c>
      <c r="AZ88" s="20">
        <f t="shared" si="87"/>
        <v>0</v>
      </c>
      <c r="BA88" s="17">
        <f t="shared" si="113"/>
        <v>0</v>
      </c>
      <c r="BB88" s="11"/>
      <c r="BC88" s="11"/>
    </row>
    <row r="89" spans="2:55" ht="13.5" customHeight="1">
      <c r="B89" s="42"/>
      <c r="C89" s="18"/>
      <c r="D89" s="1"/>
      <c r="E89" s="1"/>
      <c r="F89" s="1"/>
      <c r="G89" s="35"/>
      <c r="H89" s="38"/>
      <c r="I89" s="3"/>
      <c r="J89" s="4"/>
      <c r="K89" s="3"/>
      <c r="L89" s="2"/>
      <c r="M89" s="6"/>
      <c r="N89" s="3"/>
      <c r="O89" s="2"/>
      <c r="P89" s="6"/>
      <c r="Q89" s="3"/>
      <c r="R89" s="2"/>
      <c r="S89" s="6"/>
      <c r="T89" s="3"/>
      <c r="U89" s="2"/>
      <c r="V89" s="6"/>
      <c r="W89" s="7"/>
      <c r="X89" s="5"/>
      <c r="Y89" s="2"/>
      <c r="Z89" s="6"/>
      <c r="AA89" s="3"/>
      <c r="AB89" s="2"/>
      <c r="AC89" s="6"/>
      <c r="AD89" s="3"/>
      <c r="AE89" s="2"/>
      <c r="AF89" s="6"/>
      <c r="AG89" s="3"/>
      <c r="AH89" s="2"/>
      <c r="AI89" s="6"/>
      <c r="AJ89" s="7"/>
      <c r="AK89" s="5"/>
      <c r="AL89" s="3"/>
      <c r="AM89" s="2"/>
      <c r="AN89" s="6"/>
      <c r="AO89" s="3"/>
      <c r="AP89" s="2"/>
      <c r="AQ89" s="6"/>
      <c r="AR89" s="3"/>
      <c r="AS89" s="2"/>
      <c r="AT89" s="6"/>
      <c r="AU89" s="3"/>
      <c r="AV89" s="2"/>
      <c r="AW89" s="6"/>
      <c r="AX89" s="7"/>
      <c r="AY89" s="8"/>
      <c r="AZ89" s="20"/>
      <c r="BA89" s="17"/>
      <c r="BB89" s="11"/>
      <c r="BC89" s="11"/>
    </row>
  </sheetData>
  <sheetProtection password="CCF6" sheet="1" objects="1" scenarios="1"/>
  <printOptions horizontalCentered="1" verticalCentered="1"/>
  <pageMargins left="0.25" right="0.46" top="0.67" bottom="0" header="0.38" footer="0.29"/>
  <pageSetup horizontalDpi="300" verticalDpi="300" orientation="landscape" scale="95" r:id="rId1"/>
  <headerFooter alignWithMargins="0">
    <oddHeader>&amp;LMay 3, 208&amp;CAPF Master,Teen &amp; Jr Nationals&amp;RBaton Rouge, 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87"/>
  <sheetViews>
    <sheetView tabSelected="1" workbookViewId="0" topLeftCell="A1">
      <selection activeCell="AH38" sqref="AH38"/>
    </sheetView>
  </sheetViews>
  <sheetFormatPr defaultColWidth="9.140625" defaultRowHeight="12.75"/>
  <cols>
    <col min="1" max="1" width="5.28125" style="50" customWidth="1"/>
    <col min="2" max="2" width="21.57421875" style="0" customWidth="1"/>
    <col min="3" max="3" width="9.28125" style="0" hidden="1" customWidth="1"/>
    <col min="4" max="4" width="6.57421875" style="50" customWidth="1"/>
    <col min="5" max="5" width="0" style="0" hidden="1" customWidth="1"/>
    <col min="6" max="6" width="15.140625" style="0" customWidth="1"/>
    <col min="7" max="8" width="0" style="0" hidden="1" customWidth="1"/>
    <col min="11" max="11" width="9.140625" style="0" hidden="1" customWidth="1"/>
    <col min="12" max="12" width="4.28125" style="0" hidden="1" customWidth="1"/>
    <col min="13" max="14" width="9.140625" style="0" hidden="1" customWidth="1"/>
    <col min="15" max="15" width="4.28125" style="0" hidden="1" customWidth="1"/>
    <col min="16" max="17" width="9.140625" style="0" hidden="1" customWidth="1"/>
    <col min="18" max="18" width="3.7109375" style="0" hidden="1" customWidth="1"/>
    <col min="19" max="19" width="9.140625" style="0" hidden="1" customWidth="1"/>
    <col min="20" max="20" width="7.28125" style="0" customWidth="1"/>
    <col min="21" max="21" width="3.28125" style="0" customWidth="1"/>
    <col min="22" max="22" width="9.140625" style="0" hidden="1" customWidth="1"/>
    <col min="24" max="24" width="9.140625" style="0" hidden="1" customWidth="1"/>
    <col min="25" max="25" width="4.00390625" style="0" hidden="1" customWidth="1"/>
    <col min="26" max="27" width="9.140625" style="0" hidden="1" customWidth="1"/>
    <col min="28" max="28" width="3.28125" style="0" hidden="1" customWidth="1"/>
    <col min="29" max="30" width="9.140625" style="0" hidden="1" customWidth="1"/>
    <col min="31" max="31" width="3.57421875" style="0" hidden="1" customWidth="1"/>
    <col min="32" max="32" width="9.140625" style="0" hidden="1" customWidth="1"/>
    <col min="33" max="33" width="8.00390625" style="0" customWidth="1"/>
    <col min="34" max="34" width="4.140625" style="0" customWidth="1"/>
    <col min="35" max="35" width="9.140625" style="0" hidden="1" customWidth="1"/>
    <col min="37" max="38" width="9.140625" style="0" hidden="1" customWidth="1"/>
    <col min="39" max="39" width="3.421875" style="0" hidden="1" customWidth="1"/>
    <col min="40" max="41" width="9.140625" style="0" hidden="1" customWidth="1"/>
    <col min="42" max="42" width="3.7109375" style="0" hidden="1" customWidth="1"/>
    <col min="43" max="44" width="9.140625" style="0" hidden="1" customWidth="1"/>
    <col min="45" max="45" width="3.28125" style="0" hidden="1" customWidth="1"/>
    <col min="46" max="47" width="9.140625" style="0" hidden="1" customWidth="1"/>
    <col min="48" max="48" width="3.7109375" style="0" hidden="1" customWidth="1"/>
    <col min="49" max="49" width="9.140625" style="0" hidden="1" customWidth="1"/>
    <col min="52" max="52" width="0" style="0" hidden="1" customWidth="1"/>
    <col min="53" max="53" width="12.57421875" style="0" customWidth="1"/>
    <col min="54" max="54" width="15.8515625" style="0" customWidth="1"/>
  </cols>
  <sheetData>
    <row r="1" spans="1:54" ht="106.5" customHeight="1">
      <c r="A1" s="27" t="s">
        <v>28</v>
      </c>
      <c r="B1" s="27" t="s">
        <v>124</v>
      </c>
      <c r="C1" s="23" t="s">
        <v>0</v>
      </c>
      <c r="D1" s="22" t="s">
        <v>3</v>
      </c>
      <c r="E1" s="22" t="s">
        <v>4</v>
      </c>
      <c r="F1" s="22" t="s">
        <v>31</v>
      </c>
      <c r="G1" s="34" t="s">
        <v>1</v>
      </c>
      <c r="H1" s="37" t="s">
        <v>30</v>
      </c>
      <c r="I1" s="24" t="s">
        <v>5</v>
      </c>
      <c r="J1" s="25" t="s">
        <v>6</v>
      </c>
      <c r="K1" s="26" t="s">
        <v>7</v>
      </c>
      <c r="L1" s="22" t="s">
        <v>8</v>
      </c>
      <c r="M1" s="27" t="s">
        <v>9</v>
      </c>
      <c r="N1" s="24" t="s">
        <v>10</v>
      </c>
      <c r="O1" s="22" t="s">
        <v>8</v>
      </c>
      <c r="P1" s="27" t="s">
        <v>9</v>
      </c>
      <c r="Q1" s="22" t="s">
        <v>11</v>
      </c>
      <c r="R1" s="22" t="s">
        <v>8</v>
      </c>
      <c r="S1" s="27" t="s">
        <v>9</v>
      </c>
      <c r="T1" s="22" t="s">
        <v>12</v>
      </c>
      <c r="U1" s="22" t="s">
        <v>8</v>
      </c>
      <c r="V1" s="27" t="s">
        <v>9</v>
      </c>
      <c r="W1" s="28" t="s">
        <v>13</v>
      </c>
      <c r="X1" s="26" t="s">
        <v>14</v>
      </c>
      <c r="Y1" s="22" t="s">
        <v>8</v>
      </c>
      <c r="Z1" s="27" t="s">
        <v>9</v>
      </c>
      <c r="AA1" s="22" t="s">
        <v>15</v>
      </c>
      <c r="AB1" s="22" t="s">
        <v>8</v>
      </c>
      <c r="AC1" s="27" t="s">
        <v>9</v>
      </c>
      <c r="AD1" s="22" t="s">
        <v>16</v>
      </c>
      <c r="AE1" s="22" t="s">
        <v>8</v>
      </c>
      <c r="AF1" s="27" t="s">
        <v>9</v>
      </c>
      <c r="AG1" s="22" t="s">
        <v>17</v>
      </c>
      <c r="AH1" s="22" t="s">
        <v>8</v>
      </c>
      <c r="AI1" s="27" t="s">
        <v>9</v>
      </c>
      <c r="AJ1" s="28" t="s">
        <v>18</v>
      </c>
      <c r="AK1" s="29" t="s">
        <v>19</v>
      </c>
      <c r="AL1" s="22" t="s">
        <v>20</v>
      </c>
      <c r="AM1" s="22" t="s">
        <v>8</v>
      </c>
      <c r="AN1" s="27" t="s">
        <v>9</v>
      </c>
      <c r="AO1" s="22" t="s">
        <v>21</v>
      </c>
      <c r="AP1" s="22" t="s">
        <v>8</v>
      </c>
      <c r="AQ1" s="27" t="s">
        <v>9</v>
      </c>
      <c r="AR1" s="22" t="s">
        <v>22</v>
      </c>
      <c r="AS1" s="22" t="s">
        <v>8</v>
      </c>
      <c r="AT1" s="27" t="s">
        <v>9</v>
      </c>
      <c r="AU1" s="22" t="s">
        <v>23</v>
      </c>
      <c r="AV1" s="22" t="s">
        <v>8</v>
      </c>
      <c r="AW1" s="27" t="s">
        <v>9</v>
      </c>
      <c r="AX1" s="28" t="s">
        <v>24</v>
      </c>
      <c r="AY1" s="30" t="s">
        <v>25</v>
      </c>
      <c r="AZ1" s="31" t="s">
        <v>26</v>
      </c>
      <c r="BA1" s="32" t="s">
        <v>27</v>
      </c>
      <c r="BB1" s="27" t="s">
        <v>29</v>
      </c>
    </row>
    <row r="2" spans="1:54" ht="12.75">
      <c r="A2" s="51">
        <v>1</v>
      </c>
      <c r="B2" s="11" t="s">
        <v>144</v>
      </c>
      <c r="C2" s="18">
        <v>23199</v>
      </c>
      <c r="D2" s="2">
        <v>44</v>
      </c>
      <c r="E2" s="1"/>
      <c r="F2" s="1" t="s">
        <v>47</v>
      </c>
      <c r="G2" s="35"/>
      <c r="H2" s="38"/>
      <c r="I2" s="3">
        <v>89.5</v>
      </c>
      <c r="J2" s="4">
        <v>90</v>
      </c>
      <c r="K2" s="5">
        <v>312.5</v>
      </c>
      <c r="L2" s="2">
        <v>1</v>
      </c>
      <c r="M2" s="6">
        <f aca="true" t="shared" si="0" ref="M2:M33">IF(L2&gt;0,0,K2)</f>
        <v>0</v>
      </c>
      <c r="N2" s="3">
        <v>312.5</v>
      </c>
      <c r="O2" s="2">
        <v>1</v>
      </c>
      <c r="P2" s="6">
        <f aca="true" t="shared" si="1" ref="P2:P33">IF(O2&gt;0,0,N2)</f>
        <v>0</v>
      </c>
      <c r="Q2" s="3">
        <v>312.5</v>
      </c>
      <c r="R2" s="2"/>
      <c r="S2" s="6">
        <f aca="true" t="shared" si="2" ref="S2:S33">IF(R2&gt;0,0,Q2)</f>
        <v>312.5</v>
      </c>
      <c r="T2" s="3"/>
      <c r="U2" s="2"/>
      <c r="V2" s="6">
        <f aca="true" t="shared" si="3" ref="V2:V33">IF(U2&gt;0,0,T2)</f>
        <v>0</v>
      </c>
      <c r="W2" s="7">
        <f aca="true" t="shared" si="4" ref="W2:W33">IF(COUNT(L2,O2)&gt;2,"out",MAX(M2,P2,S2))</f>
        <v>312.5</v>
      </c>
      <c r="X2" s="5">
        <v>260</v>
      </c>
      <c r="Y2" s="2">
        <v>1</v>
      </c>
      <c r="Z2" s="6">
        <f aca="true" t="shared" si="5" ref="Z2:Z33">IF(Y2&gt;0,0,X2)</f>
        <v>0</v>
      </c>
      <c r="AA2" s="3">
        <v>260</v>
      </c>
      <c r="AB2" s="2">
        <v>1</v>
      </c>
      <c r="AC2" s="6">
        <f aca="true" t="shared" si="6" ref="AC2:AC33">IF(AB2&gt;0,0,AA2)</f>
        <v>0</v>
      </c>
      <c r="AD2" s="3">
        <v>260</v>
      </c>
      <c r="AE2" s="2"/>
      <c r="AF2" s="6">
        <f aca="true" t="shared" si="7" ref="AF2:AF33">IF(AE2&gt;0,0,AD2)</f>
        <v>260</v>
      </c>
      <c r="AG2" s="3">
        <v>272.5</v>
      </c>
      <c r="AH2" s="2">
        <v>1</v>
      </c>
      <c r="AI2" s="6">
        <f aca="true" t="shared" si="8" ref="AI2:AI33">IF(AH2&gt;0,0,AG2)</f>
        <v>0</v>
      </c>
      <c r="AJ2" s="7">
        <f aca="true" t="shared" si="9" ref="AJ2:AJ33">MAX(Z2,AC2,AF2)</f>
        <v>260</v>
      </c>
      <c r="AK2" s="5">
        <f aca="true" t="shared" si="10" ref="AK2:AK33">W2+AJ2</f>
        <v>572.5</v>
      </c>
      <c r="AL2" s="3">
        <v>170</v>
      </c>
      <c r="AM2" s="2"/>
      <c r="AN2" s="6">
        <f aca="true" t="shared" si="11" ref="AN2:AN33">IF(AM2&gt;0,0,AL2)</f>
        <v>170</v>
      </c>
      <c r="AO2" s="3">
        <v>250</v>
      </c>
      <c r="AP2" s="2"/>
      <c r="AQ2" s="6">
        <f aca="true" t="shared" si="12" ref="AQ2:AQ33">IF(AP2&gt;0,0,AO2)</f>
        <v>250</v>
      </c>
      <c r="AR2" s="3">
        <v>260</v>
      </c>
      <c r="AS2" s="2">
        <v>1</v>
      </c>
      <c r="AT2" s="6">
        <f aca="true" t="shared" si="13" ref="AT2:AT33">IF(AS2&gt;0,0,AR2)</f>
        <v>0</v>
      </c>
      <c r="AU2" s="3"/>
      <c r="AV2" s="2"/>
      <c r="AW2" s="6">
        <f aca="true" t="shared" si="14" ref="AW2:AW33">IF(AV2&gt;0,0,AU2)</f>
        <v>0</v>
      </c>
      <c r="AX2" s="7">
        <f aca="true" t="shared" si="15" ref="AX2:AX33">MAX(AN2,AQ2,AT2)</f>
        <v>250</v>
      </c>
      <c r="AY2" s="8">
        <f aca="true" t="shared" si="16" ref="AY2:AY33">(AX2+AJ2+W2)</f>
        <v>822.5</v>
      </c>
      <c r="AZ2" s="20">
        <f aca="true" t="shared" si="17" ref="AZ2:AZ33">(G2*H2*AY2)</f>
        <v>0</v>
      </c>
      <c r="BA2" s="17">
        <f aca="true" t="shared" si="18" ref="BA2:BA33">(AY2*2.2046)</f>
        <v>1813.2835</v>
      </c>
      <c r="BB2" s="11"/>
    </row>
    <row r="3" spans="1:54" ht="12.75">
      <c r="A3" s="51">
        <v>1</v>
      </c>
      <c r="B3" s="11" t="s">
        <v>135</v>
      </c>
      <c r="C3" s="18">
        <v>24958</v>
      </c>
      <c r="D3" s="2">
        <v>40</v>
      </c>
      <c r="E3" s="1"/>
      <c r="F3" s="1" t="s">
        <v>47</v>
      </c>
      <c r="G3" s="35"/>
      <c r="H3" s="38"/>
      <c r="I3" s="12">
        <v>99.9</v>
      </c>
      <c r="J3" s="10">
        <v>100</v>
      </c>
      <c r="K3" s="5">
        <v>385</v>
      </c>
      <c r="L3" s="2"/>
      <c r="M3" s="6">
        <f t="shared" si="0"/>
        <v>385</v>
      </c>
      <c r="N3" s="3">
        <v>410</v>
      </c>
      <c r="O3" s="2"/>
      <c r="P3" s="6">
        <f t="shared" si="1"/>
        <v>410</v>
      </c>
      <c r="Q3" s="3">
        <v>427.5</v>
      </c>
      <c r="R3" s="2"/>
      <c r="S3" s="6">
        <f t="shared" si="2"/>
        <v>427.5</v>
      </c>
      <c r="T3" s="3">
        <v>455</v>
      </c>
      <c r="U3" s="2"/>
      <c r="V3" s="6">
        <f t="shared" si="3"/>
        <v>455</v>
      </c>
      <c r="W3" s="7">
        <f t="shared" si="4"/>
        <v>427.5</v>
      </c>
      <c r="X3" s="5">
        <v>102.5</v>
      </c>
      <c r="Y3" s="2"/>
      <c r="Z3" s="6">
        <f t="shared" si="5"/>
        <v>102.5</v>
      </c>
      <c r="AA3" s="3">
        <v>230</v>
      </c>
      <c r="AB3" s="2"/>
      <c r="AC3" s="6">
        <f t="shared" si="6"/>
        <v>230</v>
      </c>
      <c r="AD3" s="3">
        <v>245</v>
      </c>
      <c r="AE3" s="2"/>
      <c r="AF3" s="6">
        <f t="shared" si="7"/>
        <v>245</v>
      </c>
      <c r="AG3" s="3"/>
      <c r="AH3" s="2"/>
      <c r="AI3" s="6">
        <f t="shared" si="8"/>
        <v>0</v>
      </c>
      <c r="AJ3" s="7">
        <f t="shared" si="9"/>
        <v>245</v>
      </c>
      <c r="AK3" s="5">
        <f t="shared" si="10"/>
        <v>672.5</v>
      </c>
      <c r="AL3" s="3">
        <v>272.5</v>
      </c>
      <c r="AM3" s="2">
        <v>1</v>
      </c>
      <c r="AN3" s="6">
        <f t="shared" si="11"/>
        <v>0</v>
      </c>
      <c r="AO3" s="3">
        <v>272.5</v>
      </c>
      <c r="AP3" s="2"/>
      <c r="AQ3" s="6">
        <f t="shared" si="12"/>
        <v>272.5</v>
      </c>
      <c r="AR3" s="3">
        <v>295</v>
      </c>
      <c r="AS3" s="2"/>
      <c r="AT3" s="6">
        <f t="shared" si="13"/>
        <v>295</v>
      </c>
      <c r="AU3" s="3"/>
      <c r="AV3" s="2"/>
      <c r="AW3" s="6">
        <f t="shared" si="14"/>
        <v>0</v>
      </c>
      <c r="AX3" s="7">
        <f t="shared" si="15"/>
        <v>295</v>
      </c>
      <c r="AY3" s="8">
        <f t="shared" si="16"/>
        <v>967.5</v>
      </c>
      <c r="AZ3" s="20">
        <f t="shared" si="17"/>
        <v>0</v>
      </c>
      <c r="BA3" s="17">
        <f t="shared" si="18"/>
        <v>2132.9505</v>
      </c>
      <c r="BB3" s="11"/>
    </row>
    <row r="4" spans="1:54" ht="12.75">
      <c r="A4" s="51">
        <v>2</v>
      </c>
      <c r="B4" s="11" t="s">
        <v>129</v>
      </c>
      <c r="C4" s="18">
        <v>23274</v>
      </c>
      <c r="D4" s="2">
        <v>44</v>
      </c>
      <c r="E4" s="1"/>
      <c r="F4" s="1" t="s">
        <v>47</v>
      </c>
      <c r="G4" s="35"/>
      <c r="H4" s="38"/>
      <c r="I4" s="3">
        <v>98.6</v>
      </c>
      <c r="J4" s="4">
        <v>100</v>
      </c>
      <c r="K4" s="3">
        <v>387.5</v>
      </c>
      <c r="L4" s="2"/>
      <c r="M4" s="6">
        <f t="shared" si="0"/>
        <v>387.5</v>
      </c>
      <c r="N4" s="3">
        <v>410</v>
      </c>
      <c r="O4" s="2">
        <v>1</v>
      </c>
      <c r="P4" s="6">
        <f t="shared" si="1"/>
        <v>0</v>
      </c>
      <c r="Q4" s="3">
        <v>410</v>
      </c>
      <c r="R4" s="2"/>
      <c r="S4" s="6">
        <f t="shared" si="2"/>
        <v>410</v>
      </c>
      <c r="T4" s="3"/>
      <c r="U4" s="2"/>
      <c r="V4" s="6">
        <f t="shared" si="3"/>
        <v>0</v>
      </c>
      <c r="W4" s="7">
        <f t="shared" si="4"/>
        <v>410</v>
      </c>
      <c r="X4" s="5">
        <v>230</v>
      </c>
      <c r="Y4" s="2"/>
      <c r="Z4" s="6">
        <f t="shared" si="5"/>
        <v>230</v>
      </c>
      <c r="AA4" s="3">
        <v>242.5</v>
      </c>
      <c r="AB4" s="2">
        <v>1</v>
      </c>
      <c r="AC4" s="6">
        <f t="shared" si="6"/>
        <v>0</v>
      </c>
      <c r="AD4" s="3">
        <v>242.5</v>
      </c>
      <c r="AE4" s="2">
        <v>1</v>
      </c>
      <c r="AF4" s="6">
        <f t="shared" si="7"/>
        <v>0</v>
      </c>
      <c r="AG4" s="3"/>
      <c r="AH4" s="2"/>
      <c r="AI4" s="6">
        <f t="shared" si="8"/>
        <v>0</v>
      </c>
      <c r="AJ4" s="7">
        <f t="shared" si="9"/>
        <v>230</v>
      </c>
      <c r="AK4" s="5">
        <f t="shared" si="10"/>
        <v>640</v>
      </c>
      <c r="AL4" s="3">
        <v>290</v>
      </c>
      <c r="AM4" s="2"/>
      <c r="AN4" s="6">
        <f t="shared" si="11"/>
        <v>290</v>
      </c>
      <c r="AO4" s="3">
        <v>320</v>
      </c>
      <c r="AP4" s="2">
        <v>1</v>
      </c>
      <c r="AQ4" s="6">
        <f t="shared" si="12"/>
        <v>0</v>
      </c>
      <c r="AR4" s="3">
        <v>320</v>
      </c>
      <c r="AS4" s="2">
        <v>1</v>
      </c>
      <c r="AT4" s="6">
        <f t="shared" si="13"/>
        <v>0</v>
      </c>
      <c r="AU4" s="3"/>
      <c r="AV4" s="2"/>
      <c r="AW4" s="6">
        <f t="shared" si="14"/>
        <v>0</v>
      </c>
      <c r="AX4" s="7">
        <f t="shared" si="15"/>
        <v>290</v>
      </c>
      <c r="AY4" s="8">
        <f t="shared" si="16"/>
        <v>930</v>
      </c>
      <c r="AZ4" s="20">
        <f t="shared" si="17"/>
        <v>0</v>
      </c>
      <c r="BA4" s="17">
        <f t="shared" si="18"/>
        <v>2050.2780000000002</v>
      </c>
      <c r="BB4" s="11"/>
    </row>
    <row r="5" spans="1:54" ht="12.75">
      <c r="A5" s="51">
        <v>3</v>
      </c>
      <c r="B5" s="11" t="s">
        <v>146</v>
      </c>
      <c r="C5" s="18">
        <v>24499</v>
      </c>
      <c r="D5" s="2">
        <v>41</v>
      </c>
      <c r="E5" s="1"/>
      <c r="F5" s="1" t="s">
        <v>47</v>
      </c>
      <c r="G5" s="35"/>
      <c r="H5" s="38"/>
      <c r="I5" s="3">
        <v>98.3</v>
      </c>
      <c r="J5" s="4">
        <v>100</v>
      </c>
      <c r="K5" s="3">
        <v>307.5</v>
      </c>
      <c r="L5" s="2"/>
      <c r="M5" s="6">
        <f t="shared" si="0"/>
        <v>307.5</v>
      </c>
      <c r="N5" s="3">
        <v>320</v>
      </c>
      <c r="O5" s="2"/>
      <c r="P5" s="6">
        <f t="shared" si="1"/>
        <v>320</v>
      </c>
      <c r="Q5" s="3">
        <v>327.5</v>
      </c>
      <c r="R5" s="2"/>
      <c r="S5" s="6">
        <f t="shared" si="2"/>
        <v>327.5</v>
      </c>
      <c r="T5" s="3"/>
      <c r="U5" s="2"/>
      <c r="V5" s="6">
        <f t="shared" si="3"/>
        <v>0</v>
      </c>
      <c r="W5" s="7">
        <f t="shared" si="4"/>
        <v>327.5</v>
      </c>
      <c r="X5" s="5">
        <v>180</v>
      </c>
      <c r="Y5" s="2"/>
      <c r="Z5" s="6">
        <f t="shared" si="5"/>
        <v>180</v>
      </c>
      <c r="AA5" s="3">
        <v>187.5</v>
      </c>
      <c r="AB5" s="2"/>
      <c r="AC5" s="6">
        <f t="shared" si="6"/>
        <v>187.5</v>
      </c>
      <c r="AD5" s="3">
        <v>192.5</v>
      </c>
      <c r="AE5" s="2">
        <v>1</v>
      </c>
      <c r="AF5" s="6">
        <f t="shared" si="7"/>
        <v>0</v>
      </c>
      <c r="AG5" s="3"/>
      <c r="AH5" s="2"/>
      <c r="AI5" s="6">
        <f t="shared" si="8"/>
        <v>0</v>
      </c>
      <c r="AJ5" s="7">
        <f t="shared" si="9"/>
        <v>187.5</v>
      </c>
      <c r="AK5" s="5">
        <f t="shared" si="10"/>
        <v>515</v>
      </c>
      <c r="AL5" s="3">
        <v>250</v>
      </c>
      <c r="AM5" s="2"/>
      <c r="AN5" s="6">
        <f t="shared" si="11"/>
        <v>250</v>
      </c>
      <c r="AO5" s="3">
        <v>272.5</v>
      </c>
      <c r="AP5" s="2"/>
      <c r="AQ5" s="6">
        <f t="shared" si="12"/>
        <v>272.5</v>
      </c>
      <c r="AR5" s="3">
        <v>280</v>
      </c>
      <c r="AS5" s="2"/>
      <c r="AT5" s="6">
        <f t="shared" si="13"/>
        <v>280</v>
      </c>
      <c r="AU5" s="3"/>
      <c r="AV5" s="2"/>
      <c r="AW5" s="6">
        <f t="shared" si="14"/>
        <v>0</v>
      </c>
      <c r="AX5" s="7">
        <f t="shared" si="15"/>
        <v>280</v>
      </c>
      <c r="AY5" s="8">
        <f t="shared" si="16"/>
        <v>795</v>
      </c>
      <c r="AZ5" s="20">
        <f t="shared" si="17"/>
        <v>0</v>
      </c>
      <c r="BA5" s="17">
        <f t="shared" si="18"/>
        <v>1752.6570000000002</v>
      </c>
      <c r="BB5" s="11"/>
    </row>
    <row r="6" spans="1:54" ht="12.75">
      <c r="A6" s="51">
        <v>4</v>
      </c>
      <c r="B6" s="11" t="s">
        <v>153</v>
      </c>
      <c r="C6" s="18">
        <v>23631</v>
      </c>
      <c r="D6" s="2">
        <v>43</v>
      </c>
      <c r="E6" s="1"/>
      <c r="F6" s="1" t="s">
        <v>47</v>
      </c>
      <c r="G6" s="35"/>
      <c r="H6" s="38"/>
      <c r="I6" s="3">
        <v>96.8</v>
      </c>
      <c r="J6" s="4">
        <v>100</v>
      </c>
      <c r="K6" s="3">
        <v>230</v>
      </c>
      <c r="L6" s="2"/>
      <c r="M6" s="6">
        <f t="shared" si="0"/>
        <v>230</v>
      </c>
      <c r="N6" s="3">
        <v>250</v>
      </c>
      <c r="O6" s="2">
        <v>1</v>
      </c>
      <c r="P6" s="6">
        <f t="shared" si="1"/>
        <v>0</v>
      </c>
      <c r="Q6" s="3">
        <v>250</v>
      </c>
      <c r="R6" s="2">
        <v>1</v>
      </c>
      <c r="S6" s="6">
        <f t="shared" si="2"/>
        <v>0</v>
      </c>
      <c r="T6" s="3"/>
      <c r="U6" s="2"/>
      <c r="V6" s="6">
        <f t="shared" si="3"/>
        <v>0</v>
      </c>
      <c r="W6" s="7">
        <f t="shared" si="4"/>
        <v>230</v>
      </c>
      <c r="X6" s="5">
        <v>145</v>
      </c>
      <c r="Y6" s="2"/>
      <c r="Z6" s="6">
        <f t="shared" si="5"/>
        <v>145</v>
      </c>
      <c r="AA6" s="3">
        <v>165</v>
      </c>
      <c r="AB6" s="2"/>
      <c r="AC6" s="6">
        <f t="shared" si="6"/>
        <v>165</v>
      </c>
      <c r="AD6" s="3">
        <v>170</v>
      </c>
      <c r="AE6" s="2">
        <v>1</v>
      </c>
      <c r="AF6" s="6">
        <f t="shared" si="7"/>
        <v>0</v>
      </c>
      <c r="AG6" s="3"/>
      <c r="AH6" s="2"/>
      <c r="AI6" s="6">
        <f t="shared" si="8"/>
        <v>0</v>
      </c>
      <c r="AJ6" s="7">
        <f t="shared" si="9"/>
        <v>165</v>
      </c>
      <c r="AK6" s="5">
        <f t="shared" si="10"/>
        <v>395</v>
      </c>
      <c r="AL6" s="3">
        <v>215</v>
      </c>
      <c r="AM6" s="2"/>
      <c r="AN6" s="6">
        <f t="shared" si="11"/>
        <v>215</v>
      </c>
      <c r="AO6" s="3">
        <v>232.5</v>
      </c>
      <c r="AP6" s="2">
        <v>1</v>
      </c>
      <c r="AQ6" s="6">
        <f t="shared" si="12"/>
        <v>0</v>
      </c>
      <c r="AR6" s="3">
        <v>232.5</v>
      </c>
      <c r="AS6" s="2">
        <v>1</v>
      </c>
      <c r="AT6" s="6">
        <f t="shared" si="13"/>
        <v>0</v>
      </c>
      <c r="AU6" s="3"/>
      <c r="AV6" s="2"/>
      <c r="AW6" s="6">
        <f t="shared" si="14"/>
        <v>0</v>
      </c>
      <c r="AX6" s="7">
        <f t="shared" si="15"/>
        <v>215</v>
      </c>
      <c r="AY6" s="8">
        <f t="shared" si="16"/>
        <v>610</v>
      </c>
      <c r="AZ6" s="20">
        <f t="shared" si="17"/>
        <v>0</v>
      </c>
      <c r="BA6" s="17">
        <f t="shared" si="18"/>
        <v>1344.806</v>
      </c>
      <c r="BB6" s="11"/>
    </row>
    <row r="7" spans="1:54" ht="12.75">
      <c r="A7" s="51">
        <v>1</v>
      </c>
      <c r="B7" s="11" t="s">
        <v>154</v>
      </c>
      <c r="C7" s="18">
        <v>24282</v>
      </c>
      <c r="D7" s="2">
        <v>41</v>
      </c>
      <c r="E7" s="1"/>
      <c r="F7" s="1" t="s">
        <v>47</v>
      </c>
      <c r="G7" s="35"/>
      <c r="H7" s="38"/>
      <c r="I7" s="3">
        <v>108.6</v>
      </c>
      <c r="J7" s="4">
        <v>110</v>
      </c>
      <c r="K7" s="3">
        <v>202.5</v>
      </c>
      <c r="L7" s="2"/>
      <c r="M7" s="6">
        <f t="shared" si="0"/>
        <v>202.5</v>
      </c>
      <c r="N7" s="3">
        <v>222.5</v>
      </c>
      <c r="O7" s="2"/>
      <c r="P7" s="6">
        <f t="shared" si="1"/>
        <v>222.5</v>
      </c>
      <c r="Q7" s="3">
        <v>245</v>
      </c>
      <c r="R7" s="2"/>
      <c r="S7" s="6">
        <f t="shared" si="2"/>
        <v>245</v>
      </c>
      <c r="T7" s="3"/>
      <c r="U7" s="2"/>
      <c r="V7" s="6">
        <f t="shared" si="3"/>
        <v>0</v>
      </c>
      <c r="W7" s="7">
        <f t="shared" si="4"/>
        <v>245</v>
      </c>
      <c r="X7" s="5">
        <v>182.5</v>
      </c>
      <c r="Y7" s="2"/>
      <c r="Z7" s="6">
        <f t="shared" si="5"/>
        <v>182.5</v>
      </c>
      <c r="AA7" s="3">
        <v>200</v>
      </c>
      <c r="AB7" s="2"/>
      <c r="AC7" s="6">
        <f t="shared" si="6"/>
        <v>200</v>
      </c>
      <c r="AD7" s="3">
        <v>210</v>
      </c>
      <c r="AE7" s="2">
        <v>1</v>
      </c>
      <c r="AF7" s="6">
        <f t="shared" si="7"/>
        <v>0</v>
      </c>
      <c r="AG7" s="3"/>
      <c r="AH7" s="2"/>
      <c r="AI7" s="6">
        <f t="shared" si="8"/>
        <v>0</v>
      </c>
      <c r="AJ7" s="7">
        <f t="shared" si="9"/>
        <v>200</v>
      </c>
      <c r="AK7" s="5">
        <f t="shared" si="10"/>
        <v>445</v>
      </c>
      <c r="AL7" s="3">
        <v>200</v>
      </c>
      <c r="AM7" s="2"/>
      <c r="AN7" s="6">
        <f t="shared" si="11"/>
        <v>200</v>
      </c>
      <c r="AO7" s="3">
        <v>215</v>
      </c>
      <c r="AP7" s="2"/>
      <c r="AQ7" s="6">
        <f t="shared" si="12"/>
        <v>215</v>
      </c>
      <c r="AR7" s="3">
        <v>230</v>
      </c>
      <c r="AS7" s="2">
        <v>1</v>
      </c>
      <c r="AT7" s="6">
        <f t="shared" si="13"/>
        <v>0</v>
      </c>
      <c r="AU7" s="3"/>
      <c r="AV7" s="2"/>
      <c r="AW7" s="6">
        <f t="shared" si="14"/>
        <v>0</v>
      </c>
      <c r="AX7" s="7">
        <f t="shared" si="15"/>
        <v>215</v>
      </c>
      <c r="AY7" s="8">
        <f t="shared" si="16"/>
        <v>660</v>
      </c>
      <c r="AZ7" s="20">
        <f t="shared" si="17"/>
        <v>0</v>
      </c>
      <c r="BA7" s="17">
        <f t="shared" si="18"/>
        <v>1455.036</v>
      </c>
      <c r="BB7" s="11"/>
    </row>
    <row r="8" spans="1:54" ht="12.75">
      <c r="A8" s="51">
        <v>1</v>
      </c>
      <c r="B8" s="11" t="s">
        <v>137</v>
      </c>
      <c r="C8" s="18">
        <v>23392</v>
      </c>
      <c r="D8" s="2">
        <v>44</v>
      </c>
      <c r="E8" s="1"/>
      <c r="F8" s="1" t="s">
        <v>47</v>
      </c>
      <c r="G8" s="35"/>
      <c r="H8" s="38"/>
      <c r="I8" s="3">
        <v>123.4</v>
      </c>
      <c r="J8" s="4">
        <v>125</v>
      </c>
      <c r="K8" s="3">
        <v>345</v>
      </c>
      <c r="L8" s="2">
        <v>1</v>
      </c>
      <c r="M8" s="6">
        <f t="shared" si="0"/>
        <v>0</v>
      </c>
      <c r="N8" s="3">
        <v>345</v>
      </c>
      <c r="O8" s="2"/>
      <c r="P8" s="6">
        <f t="shared" si="1"/>
        <v>345</v>
      </c>
      <c r="Q8" s="3">
        <v>365</v>
      </c>
      <c r="R8" s="2">
        <v>1</v>
      </c>
      <c r="S8" s="6">
        <f t="shared" si="2"/>
        <v>0</v>
      </c>
      <c r="T8" s="3"/>
      <c r="U8" s="2"/>
      <c r="V8" s="6">
        <f t="shared" si="3"/>
        <v>0</v>
      </c>
      <c r="W8" s="7">
        <f t="shared" si="4"/>
        <v>345</v>
      </c>
      <c r="X8" s="5">
        <v>250</v>
      </c>
      <c r="Y8" s="2"/>
      <c r="Z8" s="6">
        <f t="shared" si="5"/>
        <v>250</v>
      </c>
      <c r="AA8" s="3">
        <v>262.5</v>
      </c>
      <c r="AB8" s="2">
        <v>1</v>
      </c>
      <c r="AC8" s="6">
        <f t="shared" si="6"/>
        <v>0</v>
      </c>
      <c r="AD8" s="3" t="s">
        <v>93</v>
      </c>
      <c r="AE8" s="2"/>
      <c r="AF8" s="6" t="str">
        <f t="shared" si="7"/>
        <v>Pass</v>
      </c>
      <c r="AG8" s="3"/>
      <c r="AH8" s="2"/>
      <c r="AI8" s="6">
        <f t="shared" si="8"/>
        <v>0</v>
      </c>
      <c r="AJ8" s="7">
        <f t="shared" si="9"/>
        <v>250</v>
      </c>
      <c r="AK8" s="5">
        <f t="shared" si="10"/>
        <v>595</v>
      </c>
      <c r="AL8" s="3"/>
      <c r="AM8" s="2"/>
      <c r="AN8" s="6">
        <f t="shared" si="11"/>
        <v>0</v>
      </c>
      <c r="AO8" s="3"/>
      <c r="AP8" s="2"/>
      <c r="AQ8" s="6">
        <f t="shared" si="12"/>
        <v>0</v>
      </c>
      <c r="AR8" s="3"/>
      <c r="AS8" s="2"/>
      <c r="AT8" s="6">
        <f t="shared" si="13"/>
        <v>0</v>
      </c>
      <c r="AU8" s="3"/>
      <c r="AV8" s="2"/>
      <c r="AW8" s="6">
        <f t="shared" si="14"/>
        <v>0</v>
      </c>
      <c r="AX8" s="7">
        <f t="shared" si="15"/>
        <v>0</v>
      </c>
      <c r="AY8" s="8">
        <f t="shared" si="16"/>
        <v>595</v>
      </c>
      <c r="AZ8" s="20">
        <f t="shared" si="17"/>
        <v>0</v>
      </c>
      <c r="BA8" s="17">
        <f t="shared" si="18"/>
        <v>1311.737</v>
      </c>
      <c r="BB8" s="11"/>
    </row>
    <row r="9" spans="1:54" ht="12.75">
      <c r="A9" s="51">
        <v>1</v>
      </c>
      <c r="B9" s="11" t="s">
        <v>138</v>
      </c>
      <c r="C9" s="18">
        <v>24890</v>
      </c>
      <c r="D9" s="2">
        <v>40</v>
      </c>
      <c r="E9" s="1"/>
      <c r="F9" s="1" t="s">
        <v>47</v>
      </c>
      <c r="G9" s="35"/>
      <c r="H9" s="38"/>
      <c r="I9" s="3">
        <v>156</v>
      </c>
      <c r="J9" s="4" t="s">
        <v>87</v>
      </c>
      <c r="K9" s="3">
        <v>330</v>
      </c>
      <c r="L9" s="2">
        <v>1</v>
      </c>
      <c r="M9" s="6">
        <f t="shared" si="0"/>
        <v>0</v>
      </c>
      <c r="N9" s="3">
        <v>330</v>
      </c>
      <c r="O9" s="2"/>
      <c r="P9" s="6">
        <f t="shared" si="1"/>
        <v>330</v>
      </c>
      <c r="Q9" s="3">
        <v>365</v>
      </c>
      <c r="R9" s="2">
        <v>1</v>
      </c>
      <c r="S9" s="6">
        <f t="shared" si="2"/>
        <v>0</v>
      </c>
      <c r="T9" s="3"/>
      <c r="U9" s="2"/>
      <c r="V9" s="6">
        <f t="shared" si="3"/>
        <v>0</v>
      </c>
      <c r="W9" s="7">
        <f t="shared" si="4"/>
        <v>330</v>
      </c>
      <c r="X9" s="5">
        <v>280</v>
      </c>
      <c r="Y9" s="2">
        <v>1</v>
      </c>
      <c r="Z9" s="6">
        <f t="shared" si="5"/>
        <v>0</v>
      </c>
      <c r="AA9" s="3">
        <v>287.5</v>
      </c>
      <c r="AB9" s="2"/>
      <c r="AC9" s="6">
        <f t="shared" si="6"/>
        <v>287.5</v>
      </c>
      <c r="AD9" s="3">
        <v>300</v>
      </c>
      <c r="AE9" s="2">
        <v>1</v>
      </c>
      <c r="AF9" s="6">
        <f t="shared" si="7"/>
        <v>0</v>
      </c>
      <c r="AG9" s="3"/>
      <c r="AH9" s="2"/>
      <c r="AI9" s="6">
        <f t="shared" si="8"/>
        <v>0</v>
      </c>
      <c r="AJ9" s="7">
        <f t="shared" si="9"/>
        <v>287.5</v>
      </c>
      <c r="AK9" s="5">
        <f t="shared" si="10"/>
        <v>617.5</v>
      </c>
      <c r="AL9" s="3">
        <v>295</v>
      </c>
      <c r="AM9" s="2"/>
      <c r="AN9" s="6">
        <f t="shared" si="11"/>
        <v>295</v>
      </c>
      <c r="AO9" s="3">
        <v>330</v>
      </c>
      <c r="AP9" s="2">
        <v>1</v>
      </c>
      <c r="AQ9" s="6">
        <f t="shared" si="12"/>
        <v>0</v>
      </c>
      <c r="AR9" s="3">
        <v>330</v>
      </c>
      <c r="AS9" s="2">
        <v>1</v>
      </c>
      <c r="AT9" s="6">
        <f t="shared" si="13"/>
        <v>0</v>
      </c>
      <c r="AU9" s="3"/>
      <c r="AV9" s="2"/>
      <c r="AW9" s="6">
        <f t="shared" si="14"/>
        <v>0</v>
      </c>
      <c r="AX9" s="7">
        <f t="shared" si="15"/>
        <v>295</v>
      </c>
      <c r="AY9" s="8">
        <f t="shared" si="16"/>
        <v>912.5</v>
      </c>
      <c r="AZ9" s="20">
        <f t="shared" si="17"/>
        <v>0</v>
      </c>
      <c r="BA9" s="17">
        <f t="shared" si="18"/>
        <v>2011.6975000000002</v>
      </c>
      <c r="BB9" s="11"/>
    </row>
    <row r="10" spans="1:54" ht="12.75">
      <c r="A10" s="51">
        <v>2</v>
      </c>
      <c r="B10" s="11" t="s">
        <v>142</v>
      </c>
      <c r="C10" s="18">
        <v>24385</v>
      </c>
      <c r="D10" s="2">
        <v>41</v>
      </c>
      <c r="E10" s="1"/>
      <c r="F10" s="1" t="s">
        <v>47</v>
      </c>
      <c r="G10" s="35"/>
      <c r="H10" s="38"/>
      <c r="I10" s="3">
        <v>188.4</v>
      </c>
      <c r="J10" s="4" t="s">
        <v>87</v>
      </c>
      <c r="K10" s="5">
        <v>300</v>
      </c>
      <c r="L10" s="2">
        <v>1</v>
      </c>
      <c r="M10" s="6">
        <f t="shared" si="0"/>
        <v>0</v>
      </c>
      <c r="N10" s="3">
        <v>300</v>
      </c>
      <c r="O10" s="2"/>
      <c r="P10" s="6">
        <f t="shared" si="1"/>
        <v>300</v>
      </c>
      <c r="Q10" s="3">
        <v>320</v>
      </c>
      <c r="R10" s="2">
        <v>1</v>
      </c>
      <c r="S10" s="6">
        <f t="shared" si="2"/>
        <v>0</v>
      </c>
      <c r="T10" s="3"/>
      <c r="U10" s="2"/>
      <c r="V10" s="6">
        <f t="shared" si="3"/>
        <v>0</v>
      </c>
      <c r="W10" s="7">
        <f t="shared" si="4"/>
        <v>300</v>
      </c>
      <c r="X10" s="5">
        <v>200</v>
      </c>
      <c r="Y10" s="2"/>
      <c r="Z10" s="6">
        <f t="shared" si="5"/>
        <v>200</v>
      </c>
      <c r="AA10" s="3">
        <v>210</v>
      </c>
      <c r="AB10" s="2">
        <v>1</v>
      </c>
      <c r="AC10" s="6">
        <f t="shared" si="6"/>
        <v>0</v>
      </c>
      <c r="AD10" s="3">
        <v>210</v>
      </c>
      <c r="AE10" s="2">
        <v>1</v>
      </c>
      <c r="AF10" s="6">
        <f t="shared" si="7"/>
        <v>0</v>
      </c>
      <c r="AG10" s="3"/>
      <c r="AH10" s="2"/>
      <c r="AI10" s="6">
        <f t="shared" si="8"/>
        <v>0</v>
      </c>
      <c r="AJ10" s="7">
        <f t="shared" si="9"/>
        <v>200</v>
      </c>
      <c r="AK10" s="5">
        <f t="shared" si="10"/>
        <v>500</v>
      </c>
      <c r="AL10" s="3">
        <v>205</v>
      </c>
      <c r="AM10" s="2"/>
      <c r="AN10" s="6">
        <f t="shared" si="11"/>
        <v>205</v>
      </c>
      <c r="AO10" s="3">
        <v>215</v>
      </c>
      <c r="AP10" s="2"/>
      <c r="AQ10" s="6">
        <f t="shared" si="12"/>
        <v>215</v>
      </c>
      <c r="AR10" s="3">
        <v>225</v>
      </c>
      <c r="AS10" s="2"/>
      <c r="AT10" s="6">
        <f t="shared" si="13"/>
        <v>225</v>
      </c>
      <c r="AU10" s="3"/>
      <c r="AV10" s="2"/>
      <c r="AW10" s="6">
        <f t="shared" si="14"/>
        <v>0</v>
      </c>
      <c r="AX10" s="7">
        <f t="shared" si="15"/>
        <v>225</v>
      </c>
      <c r="AY10" s="8">
        <f t="shared" si="16"/>
        <v>725</v>
      </c>
      <c r="AZ10" s="20">
        <f t="shared" si="17"/>
        <v>0</v>
      </c>
      <c r="BA10" s="17">
        <f t="shared" si="18"/>
        <v>1598.335</v>
      </c>
      <c r="BB10" s="11"/>
    </row>
    <row r="11" spans="1:54" ht="12.75">
      <c r="A11" s="51">
        <v>1</v>
      </c>
      <c r="B11" s="11" t="s">
        <v>173</v>
      </c>
      <c r="C11" s="18">
        <v>23698</v>
      </c>
      <c r="D11" s="2">
        <v>43</v>
      </c>
      <c r="E11" s="1"/>
      <c r="F11" s="1" t="s">
        <v>112</v>
      </c>
      <c r="G11" s="35"/>
      <c r="H11" s="38"/>
      <c r="I11" s="3">
        <v>108</v>
      </c>
      <c r="J11" s="4">
        <v>110</v>
      </c>
      <c r="K11" s="5"/>
      <c r="L11" s="2"/>
      <c r="M11" s="6">
        <f t="shared" si="0"/>
        <v>0</v>
      </c>
      <c r="N11" s="3"/>
      <c r="O11" s="2"/>
      <c r="P11" s="6">
        <f t="shared" si="1"/>
        <v>0</v>
      </c>
      <c r="Q11" s="3"/>
      <c r="R11" s="2"/>
      <c r="S11" s="6">
        <f t="shared" si="2"/>
        <v>0</v>
      </c>
      <c r="T11" s="3"/>
      <c r="U11" s="2"/>
      <c r="V11" s="6">
        <f t="shared" si="3"/>
        <v>0</v>
      </c>
      <c r="W11" s="7">
        <f t="shared" si="4"/>
        <v>0</v>
      </c>
      <c r="X11" s="5">
        <v>272.5</v>
      </c>
      <c r="Y11" s="2"/>
      <c r="Z11" s="6">
        <f t="shared" si="5"/>
        <v>272.5</v>
      </c>
      <c r="AA11" s="3">
        <v>280</v>
      </c>
      <c r="AB11" s="2">
        <v>1</v>
      </c>
      <c r="AC11" s="6">
        <f t="shared" si="6"/>
        <v>0</v>
      </c>
      <c r="AD11" s="3">
        <v>280</v>
      </c>
      <c r="AE11" s="2">
        <v>1</v>
      </c>
      <c r="AF11" s="6">
        <f t="shared" si="7"/>
        <v>0</v>
      </c>
      <c r="AG11" s="3"/>
      <c r="AH11" s="2"/>
      <c r="AI11" s="6">
        <f t="shared" si="8"/>
        <v>0</v>
      </c>
      <c r="AJ11" s="7">
        <f t="shared" si="9"/>
        <v>272.5</v>
      </c>
      <c r="AK11" s="5">
        <f t="shared" si="10"/>
        <v>272.5</v>
      </c>
      <c r="AL11" s="3"/>
      <c r="AM11" s="2"/>
      <c r="AN11" s="6">
        <f t="shared" si="11"/>
        <v>0</v>
      </c>
      <c r="AO11" s="3"/>
      <c r="AP11" s="2"/>
      <c r="AQ11" s="6">
        <f t="shared" si="12"/>
        <v>0</v>
      </c>
      <c r="AR11" s="3"/>
      <c r="AS11" s="2"/>
      <c r="AT11" s="6">
        <f t="shared" si="13"/>
        <v>0</v>
      </c>
      <c r="AU11" s="3"/>
      <c r="AV11" s="2"/>
      <c r="AW11" s="6">
        <f t="shared" si="14"/>
        <v>0</v>
      </c>
      <c r="AX11" s="7">
        <f t="shared" si="15"/>
        <v>0</v>
      </c>
      <c r="AY11" s="8">
        <f t="shared" si="16"/>
        <v>272.5</v>
      </c>
      <c r="AZ11" s="20">
        <f t="shared" si="17"/>
        <v>0</v>
      </c>
      <c r="BA11" s="17">
        <f t="shared" si="18"/>
        <v>600.7535</v>
      </c>
      <c r="BB11" s="11"/>
    </row>
    <row r="12" spans="1:54" ht="12.75">
      <c r="A12" s="51">
        <v>2</v>
      </c>
      <c r="B12" s="11" t="s">
        <v>111</v>
      </c>
      <c r="C12" s="18">
        <v>24014</v>
      </c>
      <c r="D12" s="2">
        <v>42</v>
      </c>
      <c r="E12" s="1"/>
      <c r="F12" s="1" t="s">
        <v>112</v>
      </c>
      <c r="G12" s="35"/>
      <c r="H12" s="38"/>
      <c r="I12" s="3">
        <v>106.8</v>
      </c>
      <c r="J12" s="4">
        <v>110</v>
      </c>
      <c r="K12" s="5"/>
      <c r="L12" s="2"/>
      <c r="M12" s="6">
        <f t="shared" si="0"/>
        <v>0</v>
      </c>
      <c r="N12" s="3"/>
      <c r="O12" s="2"/>
      <c r="P12" s="6">
        <f t="shared" si="1"/>
        <v>0</v>
      </c>
      <c r="Q12" s="3"/>
      <c r="R12" s="2"/>
      <c r="S12" s="6">
        <f t="shared" si="2"/>
        <v>0</v>
      </c>
      <c r="T12" s="3"/>
      <c r="U12" s="2"/>
      <c r="V12" s="6">
        <f t="shared" si="3"/>
        <v>0</v>
      </c>
      <c r="W12" s="7">
        <f t="shared" si="4"/>
        <v>0</v>
      </c>
      <c r="X12" s="5">
        <v>237.5</v>
      </c>
      <c r="Y12" s="2"/>
      <c r="Z12" s="6">
        <f t="shared" si="5"/>
        <v>237.5</v>
      </c>
      <c r="AA12" s="3">
        <v>250</v>
      </c>
      <c r="AB12" s="2">
        <v>1</v>
      </c>
      <c r="AC12" s="6">
        <f t="shared" si="6"/>
        <v>0</v>
      </c>
      <c r="AD12" s="3">
        <v>250</v>
      </c>
      <c r="AE12" s="2">
        <v>1</v>
      </c>
      <c r="AF12" s="6">
        <f t="shared" si="7"/>
        <v>0</v>
      </c>
      <c r="AG12" s="3"/>
      <c r="AH12" s="2"/>
      <c r="AI12" s="6">
        <f t="shared" si="8"/>
        <v>0</v>
      </c>
      <c r="AJ12" s="7">
        <f t="shared" si="9"/>
        <v>237.5</v>
      </c>
      <c r="AK12" s="5">
        <f t="shared" si="10"/>
        <v>237.5</v>
      </c>
      <c r="AL12" s="3"/>
      <c r="AM12" s="2"/>
      <c r="AN12" s="6">
        <f t="shared" si="11"/>
        <v>0</v>
      </c>
      <c r="AO12" s="3"/>
      <c r="AP12" s="2"/>
      <c r="AQ12" s="6">
        <f t="shared" si="12"/>
        <v>0</v>
      </c>
      <c r="AR12" s="3"/>
      <c r="AS12" s="2"/>
      <c r="AT12" s="6">
        <f t="shared" si="13"/>
        <v>0</v>
      </c>
      <c r="AU12" s="3"/>
      <c r="AV12" s="2"/>
      <c r="AW12" s="6">
        <f t="shared" si="14"/>
        <v>0</v>
      </c>
      <c r="AX12" s="7">
        <f t="shared" si="15"/>
        <v>0</v>
      </c>
      <c r="AY12" s="8">
        <f t="shared" si="16"/>
        <v>237.5</v>
      </c>
      <c r="AZ12" s="20">
        <f t="shared" si="17"/>
        <v>0</v>
      </c>
      <c r="BA12" s="17">
        <f t="shared" si="18"/>
        <v>523.5925</v>
      </c>
      <c r="BB12" s="11"/>
    </row>
    <row r="13" spans="1:54" ht="12.75">
      <c r="A13" s="51">
        <v>1</v>
      </c>
      <c r="B13" s="11" t="s">
        <v>174</v>
      </c>
      <c r="C13" s="18">
        <v>23712</v>
      </c>
      <c r="D13" s="2">
        <v>43</v>
      </c>
      <c r="E13" s="1"/>
      <c r="F13" s="1" t="s">
        <v>112</v>
      </c>
      <c r="G13" s="35"/>
      <c r="H13" s="38"/>
      <c r="I13" s="3">
        <v>163.2</v>
      </c>
      <c r="J13" s="4" t="s">
        <v>87</v>
      </c>
      <c r="K13" s="5"/>
      <c r="L13" s="2"/>
      <c r="M13" s="6">
        <f t="shared" si="0"/>
        <v>0</v>
      </c>
      <c r="N13" s="3"/>
      <c r="O13" s="2"/>
      <c r="P13" s="6">
        <f t="shared" si="1"/>
        <v>0</v>
      </c>
      <c r="Q13" s="3"/>
      <c r="R13" s="2"/>
      <c r="S13" s="6">
        <f t="shared" si="2"/>
        <v>0</v>
      </c>
      <c r="T13" s="3"/>
      <c r="U13" s="2"/>
      <c r="V13" s="6">
        <f t="shared" si="3"/>
        <v>0</v>
      </c>
      <c r="W13" s="7">
        <f t="shared" si="4"/>
        <v>0</v>
      </c>
      <c r="X13" s="5">
        <v>277.5</v>
      </c>
      <c r="Y13" s="2"/>
      <c r="Z13" s="6">
        <f t="shared" si="5"/>
        <v>277.5</v>
      </c>
      <c r="AA13" s="3">
        <v>292.5</v>
      </c>
      <c r="AB13" s="2"/>
      <c r="AC13" s="6">
        <f t="shared" si="6"/>
        <v>292.5</v>
      </c>
      <c r="AD13" s="3">
        <v>320</v>
      </c>
      <c r="AE13" s="2">
        <v>1</v>
      </c>
      <c r="AF13" s="6">
        <f t="shared" si="7"/>
        <v>0</v>
      </c>
      <c r="AG13" s="3"/>
      <c r="AH13" s="2"/>
      <c r="AI13" s="6">
        <f t="shared" si="8"/>
        <v>0</v>
      </c>
      <c r="AJ13" s="7">
        <f t="shared" si="9"/>
        <v>292.5</v>
      </c>
      <c r="AK13" s="5">
        <f t="shared" si="10"/>
        <v>292.5</v>
      </c>
      <c r="AL13" s="3"/>
      <c r="AM13" s="2"/>
      <c r="AN13" s="6">
        <f t="shared" si="11"/>
        <v>0</v>
      </c>
      <c r="AO13" s="3"/>
      <c r="AP13" s="2"/>
      <c r="AQ13" s="6">
        <f t="shared" si="12"/>
        <v>0</v>
      </c>
      <c r="AR13" s="3"/>
      <c r="AS13" s="2"/>
      <c r="AT13" s="6">
        <f t="shared" si="13"/>
        <v>0</v>
      </c>
      <c r="AU13" s="3"/>
      <c r="AV13" s="2"/>
      <c r="AW13" s="6">
        <f t="shared" si="14"/>
        <v>0</v>
      </c>
      <c r="AX13" s="7">
        <f t="shared" si="15"/>
        <v>0</v>
      </c>
      <c r="AY13" s="8">
        <f t="shared" si="16"/>
        <v>292.5</v>
      </c>
      <c r="AZ13" s="20">
        <f t="shared" si="17"/>
        <v>0</v>
      </c>
      <c r="BA13" s="17">
        <f t="shared" si="18"/>
        <v>644.8455</v>
      </c>
      <c r="BB13" s="11"/>
    </row>
    <row r="14" spans="1:54" ht="12.75">
      <c r="A14" s="51">
        <v>1</v>
      </c>
      <c r="B14" s="11" t="s">
        <v>156</v>
      </c>
      <c r="C14" s="18">
        <v>22064</v>
      </c>
      <c r="D14" s="2">
        <v>47</v>
      </c>
      <c r="E14" s="1"/>
      <c r="F14" s="1" t="s">
        <v>32</v>
      </c>
      <c r="G14" s="35"/>
      <c r="H14" s="38"/>
      <c r="I14" s="3">
        <v>74.1</v>
      </c>
      <c r="J14" s="4">
        <v>75</v>
      </c>
      <c r="K14" s="5">
        <v>230</v>
      </c>
      <c r="L14" s="2"/>
      <c r="M14" s="6">
        <f t="shared" si="0"/>
        <v>230</v>
      </c>
      <c r="N14" s="3">
        <v>247.5</v>
      </c>
      <c r="O14" s="2"/>
      <c r="P14" s="6">
        <f t="shared" si="1"/>
        <v>247.5</v>
      </c>
      <c r="Q14" s="3">
        <v>255</v>
      </c>
      <c r="R14" s="2">
        <v>1</v>
      </c>
      <c r="S14" s="6">
        <f t="shared" si="2"/>
        <v>0</v>
      </c>
      <c r="T14" s="3"/>
      <c r="U14" s="2"/>
      <c r="V14" s="6">
        <f t="shared" si="3"/>
        <v>0</v>
      </c>
      <c r="W14" s="7">
        <f t="shared" si="4"/>
        <v>247.5</v>
      </c>
      <c r="X14" s="5">
        <v>140</v>
      </c>
      <c r="Y14" s="2"/>
      <c r="Z14" s="6">
        <f t="shared" si="5"/>
        <v>140</v>
      </c>
      <c r="AA14" s="3">
        <v>150</v>
      </c>
      <c r="AB14" s="2"/>
      <c r="AC14" s="6">
        <f t="shared" si="6"/>
        <v>150</v>
      </c>
      <c r="AD14" s="3">
        <v>155</v>
      </c>
      <c r="AE14" s="2"/>
      <c r="AF14" s="6">
        <f t="shared" si="7"/>
        <v>155</v>
      </c>
      <c r="AG14" s="3"/>
      <c r="AH14" s="2"/>
      <c r="AI14" s="6">
        <f t="shared" si="8"/>
        <v>0</v>
      </c>
      <c r="AJ14" s="7">
        <f t="shared" si="9"/>
        <v>155</v>
      </c>
      <c r="AK14" s="5">
        <f t="shared" si="10"/>
        <v>402.5</v>
      </c>
      <c r="AL14" s="3">
        <v>192.5</v>
      </c>
      <c r="AM14" s="2">
        <v>1</v>
      </c>
      <c r="AN14" s="6">
        <f t="shared" si="11"/>
        <v>0</v>
      </c>
      <c r="AO14" s="3">
        <v>192.5</v>
      </c>
      <c r="AP14" s="2"/>
      <c r="AQ14" s="6">
        <f t="shared" si="12"/>
        <v>192.5</v>
      </c>
      <c r="AR14" s="3">
        <v>210</v>
      </c>
      <c r="AS14" s="2">
        <v>1</v>
      </c>
      <c r="AT14" s="6">
        <f t="shared" si="13"/>
        <v>0</v>
      </c>
      <c r="AU14" s="3"/>
      <c r="AV14" s="2"/>
      <c r="AW14" s="6">
        <f t="shared" si="14"/>
        <v>0</v>
      </c>
      <c r="AX14" s="7">
        <f t="shared" si="15"/>
        <v>192.5</v>
      </c>
      <c r="AY14" s="8">
        <f t="shared" si="16"/>
        <v>595</v>
      </c>
      <c r="AZ14" s="20">
        <f t="shared" si="17"/>
        <v>0</v>
      </c>
      <c r="BA14" s="17">
        <f t="shared" si="18"/>
        <v>1311.737</v>
      </c>
      <c r="BB14" s="11"/>
    </row>
    <row r="15" spans="1:54" ht="12.75">
      <c r="A15" s="51">
        <v>1</v>
      </c>
      <c r="B15" s="11" t="s">
        <v>147</v>
      </c>
      <c r="C15" s="18">
        <v>21994</v>
      </c>
      <c r="D15" s="2">
        <v>48</v>
      </c>
      <c r="E15" s="1"/>
      <c r="F15" s="1" t="s">
        <v>32</v>
      </c>
      <c r="G15" s="35"/>
      <c r="H15" s="38"/>
      <c r="I15" s="3">
        <v>82.2</v>
      </c>
      <c r="J15" s="4">
        <v>82.5</v>
      </c>
      <c r="K15" s="3">
        <v>305</v>
      </c>
      <c r="L15" s="2"/>
      <c r="M15" s="6">
        <f t="shared" si="0"/>
        <v>305</v>
      </c>
      <c r="N15" s="3">
        <v>330</v>
      </c>
      <c r="O15" s="2"/>
      <c r="P15" s="6">
        <f t="shared" si="1"/>
        <v>330</v>
      </c>
      <c r="Q15" s="3">
        <v>342.5</v>
      </c>
      <c r="R15" s="2">
        <v>1</v>
      </c>
      <c r="S15" s="6">
        <f t="shared" si="2"/>
        <v>0</v>
      </c>
      <c r="T15" s="3"/>
      <c r="U15" s="2"/>
      <c r="V15" s="6">
        <f t="shared" si="3"/>
        <v>0</v>
      </c>
      <c r="W15" s="7">
        <f t="shared" si="4"/>
        <v>330</v>
      </c>
      <c r="X15" s="5">
        <v>170</v>
      </c>
      <c r="Y15" s="2"/>
      <c r="Z15" s="6">
        <f t="shared" si="5"/>
        <v>170</v>
      </c>
      <c r="AA15" s="3">
        <v>180</v>
      </c>
      <c r="AB15" s="2">
        <v>1</v>
      </c>
      <c r="AC15" s="6">
        <f t="shared" si="6"/>
        <v>0</v>
      </c>
      <c r="AD15" s="3" t="s">
        <v>93</v>
      </c>
      <c r="AE15" s="2"/>
      <c r="AF15" s="6" t="str">
        <f t="shared" si="7"/>
        <v>Pass</v>
      </c>
      <c r="AG15" s="3"/>
      <c r="AH15" s="2"/>
      <c r="AI15" s="6">
        <f t="shared" si="8"/>
        <v>0</v>
      </c>
      <c r="AJ15" s="7">
        <f t="shared" si="9"/>
        <v>170</v>
      </c>
      <c r="AK15" s="5">
        <f t="shared" si="10"/>
        <v>500</v>
      </c>
      <c r="AL15" s="3">
        <v>245</v>
      </c>
      <c r="AM15" s="2"/>
      <c r="AN15" s="6">
        <f t="shared" si="11"/>
        <v>245</v>
      </c>
      <c r="AO15" s="3">
        <v>260</v>
      </c>
      <c r="AP15" s="2">
        <v>1</v>
      </c>
      <c r="AQ15" s="6">
        <f t="shared" si="12"/>
        <v>0</v>
      </c>
      <c r="AR15" s="3" t="s">
        <v>93</v>
      </c>
      <c r="AS15" s="2"/>
      <c r="AT15" s="6" t="str">
        <f t="shared" si="13"/>
        <v>Pass</v>
      </c>
      <c r="AU15" s="3"/>
      <c r="AV15" s="2"/>
      <c r="AW15" s="6">
        <f t="shared" si="14"/>
        <v>0</v>
      </c>
      <c r="AX15" s="7">
        <f t="shared" si="15"/>
        <v>245</v>
      </c>
      <c r="AY15" s="8">
        <f t="shared" si="16"/>
        <v>745</v>
      </c>
      <c r="AZ15" s="20">
        <f t="shared" si="17"/>
        <v>0</v>
      </c>
      <c r="BA15" s="17">
        <f t="shared" si="18"/>
        <v>1642.4270000000001</v>
      </c>
      <c r="BB15" s="11"/>
    </row>
    <row r="16" spans="1:54" ht="12.75">
      <c r="A16" s="51">
        <v>1</v>
      </c>
      <c r="B16" s="11" t="s">
        <v>152</v>
      </c>
      <c r="C16" s="18">
        <v>21424</v>
      </c>
      <c r="D16" s="2">
        <v>49</v>
      </c>
      <c r="E16" s="1"/>
      <c r="F16" s="1" t="s">
        <v>32</v>
      </c>
      <c r="G16" s="35"/>
      <c r="H16" s="38"/>
      <c r="I16" s="3">
        <v>89.2</v>
      </c>
      <c r="J16" s="4">
        <v>90</v>
      </c>
      <c r="K16" s="3">
        <v>255</v>
      </c>
      <c r="L16" s="2">
        <v>1</v>
      </c>
      <c r="M16" s="6">
        <f t="shared" si="0"/>
        <v>0</v>
      </c>
      <c r="N16" s="3">
        <v>255</v>
      </c>
      <c r="O16" s="2"/>
      <c r="P16" s="6">
        <f t="shared" si="1"/>
        <v>255</v>
      </c>
      <c r="Q16" s="3">
        <v>272.5</v>
      </c>
      <c r="R16" s="2">
        <v>1</v>
      </c>
      <c r="S16" s="6">
        <f t="shared" si="2"/>
        <v>0</v>
      </c>
      <c r="T16" s="3"/>
      <c r="U16" s="2"/>
      <c r="V16" s="6">
        <f t="shared" si="3"/>
        <v>0</v>
      </c>
      <c r="W16" s="7">
        <f t="shared" si="4"/>
        <v>255</v>
      </c>
      <c r="X16" s="5">
        <v>160</v>
      </c>
      <c r="Y16" s="2"/>
      <c r="Z16" s="6">
        <f t="shared" si="5"/>
        <v>160</v>
      </c>
      <c r="AA16" s="3">
        <v>170</v>
      </c>
      <c r="AB16" s="2"/>
      <c r="AC16" s="6">
        <f t="shared" si="6"/>
        <v>170</v>
      </c>
      <c r="AD16" s="3">
        <v>182.5</v>
      </c>
      <c r="AE16" s="2">
        <v>1</v>
      </c>
      <c r="AF16" s="6">
        <f t="shared" si="7"/>
        <v>0</v>
      </c>
      <c r="AG16" s="3"/>
      <c r="AH16" s="2"/>
      <c r="AI16" s="6">
        <f t="shared" si="8"/>
        <v>0</v>
      </c>
      <c r="AJ16" s="7">
        <f t="shared" si="9"/>
        <v>170</v>
      </c>
      <c r="AK16" s="5">
        <f t="shared" si="10"/>
        <v>425</v>
      </c>
      <c r="AL16" s="3">
        <v>200</v>
      </c>
      <c r="AM16" s="2"/>
      <c r="AN16" s="6">
        <f t="shared" si="11"/>
        <v>200</v>
      </c>
      <c r="AO16" s="3">
        <v>230</v>
      </c>
      <c r="AP16" s="2"/>
      <c r="AQ16" s="6">
        <f t="shared" si="12"/>
        <v>230</v>
      </c>
      <c r="AR16" s="3">
        <v>240</v>
      </c>
      <c r="AS16" s="2"/>
      <c r="AT16" s="6">
        <f t="shared" si="13"/>
        <v>240</v>
      </c>
      <c r="AU16" s="3"/>
      <c r="AV16" s="2"/>
      <c r="AW16" s="6">
        <f t="shared" si="14"/>
        <v>0</v>
      </c>
      <c r="AX16" s="7">
        <f t="shared" si="15"/>
        <v>240</v>
      </c>
      <c r="AY16" s="8">
        <f t="shared" si="16"/>
        <v>665</v>
      </c>
      <c r="AZ16" s="20">
        <f t="shared" si="17"/>
        <v>0</v>
      </c>
      <c r="BA16" s="17">
        <f t="shared" si="18"/>
        <v>1466.059</v>
      </c>
      <c r="BB16" s="11"/>
    </row>
    <row r="17" spans="1:54" ht="12.75">
      <c r="A17" s="51">
        <v>1</v>
      </c>
      <c r="B17" s="11" t="s">
        <v>132</v>
      </c>
      <c r="C17" s="18">
        <v>22653</v>
      </c>
      <c r="D17" s="2">
        <v>46</v>
      </c>
      <c r="E17" s="1"/>
      <c r="F17" s="1" t="s">
        <v>32</v>
      </c>
      <c r="G17" s="35"/>
      <c r="H17" s="38"/>
      <c r="I17" s="3">
        <v>124.5</v>
      </c>
      <c r="J17" s="4">
        <v>125</v>
      </c>
      <c r="K17" s="5">
        <v>385</v>
      </c>
      <c r="L17" s="2">
        <v>1</v>
      </c>
      <c r="M17" s="6">
        <f t="shared" si="0"/>
        <v>0</v>
      </c>
      <c r="N17" s="3">
        <v>385</v>
      </c>
      <c r="O17" s="2"/>
      <c r="P17" s="6">
        <f t="shared" si="1"/>
        <v>385</v>
      </c>
      <c r="Q17" s="3">
        <v>410</v>
      </c>
      <c r="R17" s="2">
        <v>1</v>
      </c>
      <c r="S17" s="6">
        <f t="shared" si="2"/>
        <v>0</v>
      </c>
      <c r="T17" s="3"/>
      <c r="U17" s="2"/>
      <c r="V17" s="6">
        <f t="shared" si="3"/>
        <v>0</v>
      </c>
      <c r="W17" s="7">
        <f t="shared" si="4"/>
        <v>385</v>
      </c>
      <c r="X17" s="5">
        <v>230</v>
      </c>
      <c r="Y17" s="2"/>
      <c r="Z17" s="6">
        <f t="shared" si="5"/>
        <v>230</v>
      </c>
      <c r="AA17" s="3">
        <v>250</v>
      </c>
      <c r="AB17" s="2">
        <v>1</v>
      </c>
      <c r="AC17" s="6">
        <f t="shared" si="6"/>
        <v>0</v>
      </c>
      <c r="AD17" s="3">
        <v>255</v>
      </c>
      <c r="AE17" s="2">
        <v>1</v>
      </c>
      <c r="AF17" s="6">
        <f t="shared" si="7"/>
        <v>0</v>
      </c>
      <c r="AG17" s="3"/>
      <c r="AH17" s="2"/>
      <c r="AI17" s="6">
        <f t="shared" si="8"/>
        <v>0</v>
      </c>
      <c r="AJ17" s="7">
        <f t="shared" si="9"/>
        <v>230</v>
      </c>
      <c r="AK17" s="5">
        <f t="shared" si="10"/>
        <v>615</v>
      </c>
      <c r="AL17" s="3">
        <v>310</v>
      </c>
      <c r="AM17" s="2"/>
      <c r="AN17" s="6">
        <f t="shared" si="11"/>
        <v>310</v>
      </c>
      <c r="AO17" s="3">
        <v>325</v>
      </c>
      <c r="AP17" s="2"/>
      <c r="AQ17" s="6">
        <f t="shared" si="12"/>
        <v>325</v>
      </c>
      <c r="AR17" s="3">
        <v>337.5</v>
      </c>
      <c r="AS17" s="2">
        <v>1</v>
      </c>
      <c r="AT17" s="6">
        <f t="shared" si="13"/>
        <v>0</v>
      </c>
      <c r="AU17" s="3"/>
      <c r="AV17" s="2"/>
      <c r="AW17" s="6">
        <f t="shared" si="14"/>
        <v>0</v>
      </c>
      <c r="AX17" s="7">
        <f t="shared" si="15"/>
        <v>325</v>
      </c>
      <c r="AY17" s="8">
        <f t="shared" si="16"/>
        <v>940</v>
      </c>
      <c r="AZ17" s="20">
        <f t="shared" si="17"/>
        <v>0</v>
      </c>
      <c r="BA17" s="17">
        <f t="shared" si="18"/>
        <v>2072.324</v>
      </c>
      <c r="BB17" s="11"/>
    </row>
    <row r="18" spans="1:54" ht="12.75">
      <c r="A18" s="51">
        <v>1</v>
      </c>
      <c r="B18" s="11" t="s">
        <v>134</v>
      </c>
      <c r="C18" s="18">
        <v>21601</v>
      </c>
      <c r="D18" s="2">
        <v>49</v>
      </c>
      <c r="E18" s="1"/>
      <c r="F18" s="1" t="s">
        <v>32</v>
      </c>
      <c r="G18" s="35"/>
      <c r="H18" s="38"/>
      <c r="I18" s="3">
        <v>140</v>
      </c>
      <c r="J18" s="4">
        <v>140</v>
      </c>
      <c r="K18" s="5">
        <v>350</v>
      </c>
      <c r="L18" s="2"/>
      <c r="M18" s="6">
        <f t="shared" si="0"/>
        <v>350</v>
      </c>
      <c r="N18" s="3">
        <v>382.5</v>
      </c>
      <c r="O18" s="2"/>
      <c r="P18" s="6">
        <f t="shared" si="1"/>
        <v>382.5</v>
      </c>
      <c r="Q18" s="3">
        <v>400</v>
      </c>
      <c r="R18" s="2"/>
      <c r="S18" s="6">
        <f t="shared" si="2"/>
        <v>400</v>
      </c>
      <c r="T18" s="3"/>
      <c r="U18" s="2"/>
      <c r="V18" s="6">
        <f t="shared" si="3"/>
        <v>0</v>
      </c>
      <c r="W18" s="7">
        <f t="shared" si="4"/>
        <v>400</v>
      </c>
      <c r="X18" s="5">
        <v>287.5</v>
      </c>
      <c r="Y18" s="2">
        <v>1</v>
      </c>
      <c r="Z18" s="6">
        <f t="shared" si="5"/>
        <v>0</v>
      </c>
      <c r="AA18" s="3">
        <v>287.5</v>
      </c>
      <c r="AB18" s="2"/>
      <c r="AC18" s="6">
        <f t="shared" si="6"/>
        <v>287.5</v>
      </c>
      <c r="AD18" s="3">
        <v>320</v>
      </c>
      <c r="AE18" s="2">
        <v>1</v>
      </c>
      <c r="AF18" s="6">
        <f t="shared" si="7"/>
        <v>0</v>
      </c>
      <c r="AG18" s="3"/>
      <c r="AH18" s="2"/>
      <c r="AI18" s="6">
        <f t="shared" si="8"/>
        <v>0</v>
      </c>
      <c r="AJ18" s="7">
        <f t="shared" si="9"/>
        <v>287.5</v>
      </c>
      <c r="AK18" s="5">
        <f t="shared" si="10"/>
        <v>687.5</v>
      </c>
      <c r="AL18" s="3">
        <v>265</v>
      </c>
      <c r="AM18" s="2"/>
      <c r="AN18" s="6">
        <f t="shared" si="11"/>
        <v>265</v>
      </c>
      <c r="AO18" s="3">
        <v>287.5</v>
      </c>
      <c r="AP18" s="2"/>
      <c r="AQ18" s="6">
        <f t="shared" si="12"/>
        <v>287.5</v>
      </c>
      <c r="AR18" s="3">
        <v>295</v>
      </c>
      <c r="AS18" s="2">
        <v>1</v>
      </c>
      <c r="AT18" s="6">
        <f t="shared" si="13"/>
        <v>0</v>
      </c>
      <c r="AU18" s="3"/>
      <c r="AV18" s="2"/>
      <c r="AW18" s="6">
        <f t="shared" si="14"/>
        <v>0</v>
      </c>
      <c r="AX18" s="7">
        <f t="shared" si="15"/>
        <v>287.5</v>
      </c>
      <c r="AY18" s="8">
        <f t="shared" si="16"/>
        <v>975</v>
      </c>
      <c r="AZ18" s="20">
        <f t="shared" si="17"/>
        <v>0</v>
      </c>
      <c r="BA18" s="17">
        <f t="shared" si="18"/>
        <v>2149.485</v>
      </c>
      <c r="BB18" s="11"/>
    </row>
    <row r="19" spans="1:54" ht="12.75">
      <c r="A19" s="51">
        <v>2</v>
      </c>
      <c r="B19" s="11" t="s">
        <v>127</v>
      </c>
      <c r="C19" s="18">
        <v>22003</v>
      </c>
      <c r="D19" s="2">
        <v>48</v>
      </c>
      <c r="E19" s="1"/>
      <c r="F19" s="1" t="s">
        <v>32</v>
      </c>
      <c r="G19" s="35"/>
      <c r="H19" s="38"/>
      <c r="I19" s="3">
        <v>139.2</v>
      </c>
      <c r="J19" s="4">
        <v>140</v>
      </c>
      <c r="K19" s="5">
        <v>362.5</v>
      </c>
      <c r="L19" s="2"/>
      <c r="M19" s="6">
        <f t="shared" si="0"/>
        <v>362.5</v>
      </c>
      <c r="N19" s="3">
        <v>387.5</v>
      </c>
      <c r="O19" s="2"/>
      <c r="P19" s="6">
        <f t="shared" si="1"/>
        <v>387.5</v>
      </c>
      <c r="Q19" s="3">
        <v>410</v>
      </c>
      <c r="R19" s="2">
        <v>1</v>
      </c>
      <c r="S19" s="6">
        <f t="shared" si="2"/>
        <v>0</v>
      </c>
      <c r="T19" s="3"/>
      <c r="U19" s="2"/>
      <c r="V19" s="6">
        <f t="shared" si="3"/>
        <v>0</v>
      </c>
      <c r="W19" s="7">
        <f t="shared" si="4"/>
        <v>387.5</v>
      </c>
      <c r="X19" s="5">
        <v>195</v>
      </c>
      <c r="Y19" s="2"/>
      <c r="Z19" s="6">
        <f t="shared" si="5"/>
        <v>195</v>
      </c>
      <c r="AA19" s="3">
        <v>215</v>
      </c>
      <c r="AB19" s="2">
        <v>1</v>
      </c>
      <c r="AC19" s="6">
        <f t="shared" si="6"/>
        <v>0</v>
      </c>
      <c r="AD19" s="3">
        <v>215</v>
      </c>
      <c r="AE19" s="2"/>
      <c r="AF19" s="6">
        <f t="shared" si="7"/>
        <v>215</v>
      </c>
      <c r="AG19" s="3"/>
      <c r="AH19" s="2"/>
      <c r="AI19" s="6">
        <f t="shared" si="8"/>
        <v>0</v>
      </c>
      <c r="AJ19" s="7">
        <f t="shared" si="9"/>
        <v>215</v>
      </c>
      <c r="AK19" s="5">
        <f t="shared" si="10"/>
        <v>602.5</v>
      </c>
      <c r="AL19" s="3">
        <v>305</v>
      </c>
      <c r="AM19" s="2"/>
      <c r="AN19" s="6">
        <f t="shared" si="11"/>
        <v>305</v>
      </c>
      <c r="AO19" s="3">
        <v>327.5</v>
      </c>
      <c r="AP19" s="2"/>
      <c r="AQ19" s="6">
        <f t="shared" si="12"/>
        <v>327.5</v>
      </c>
      <c r="AR19" s="3">
        <v>342.5</v>
      </c>
      <c r="AS19" s="2">
        <v>1</v>
      </c>
      <c r="AT19" s="6">
        <f t="shared" si="13"/>
        <v>0</v>
      </c>
      <c r="AU19" s="3"/>
      <c r="AV19" s="2"/>
      <c r="AW19" s="6">
        <f t="shared" si="14"/>
        <v>0</v>
      </c>
      <c r="AX19" s="7">
        <f t="shared" si="15"/>
        <v>327.5</v>
      </c>
      <c r="AY19" s="8">
        <f t="shared" si="16"/>
        <v>930</v>
      </c>
      <c r="AZ19" s="20">
        <f t="shared" si="17"/>
        <v>0</v>
      </c>
      <c r="BA19" s="17">
        <f t="shared" si="18"/>
        <v>2050.2780000000002</v>
      </c>
      <c r="BB19" s="11"/>
    </row>
    <row r="20" spans="1:54" ht="12.75">
      <c r="A20" s="51">
        <v>1</v>
      </c>
      <c r="B20" s="11" t="s">
        <v>164</v>
      </c>
      <c r="C20" s="18">
        <v>21671</v>
      </c>
      <c r="D20" s="2"/>
      <c r="E20" s="1"/>
      <c r="F20" s="1" t="s">
        <v>118</v>
      </c>
      <c r="G20" s="35"/>
      <c r="H20" s="38"/>
      <c r="I20" s="3">
        <v>67</v>
      </c>
      <c r="J20" s="4">
        <v>67.5</v>
      </c>
      <c r="K20" s="5"/>
      <c r="L20" s="2"/>
      <c r="M20" s="6">
        <f t="shared" si="0"/>
        <v>0</v>
      </c>
      <c r="N20" s="3"/>
      <c r="O20" s="2"/>
      <c r="P20" s="6">
        <f t="shared" si="1"/>
        <v>0</v>
      </c>
      <c r="Q20" s="3"/>
      <c r="R20" s="2"/>
      <c r="S20" s="6">
        <f t="shared" si="2"/>
        <v>0</v>
      </c>
      <c r="T20" s="3"/>
      <c r="U20" s="2"/>
      <c r="V20" s="6">
        <f t="shared" si="3"/>
        <v>0</v>
      </c>
      <c r="W20" s="7">
        <f t="shared" si="4"/>
        <v>0</v>
      </c>
      <c r="X20" s="5">
        <v>162.5</v>
      </c>
      <c r="Y20" s="2">
        <v>1</v>
      </c>
      <c r="Z20" s="6">
        <f t="shared" si="5"/>
        <v>0</v>
      </c>
      <c r="AA20" s="3">
        <v>162.5</v>
      </c>
      <c r="AB20" s="2"/>
      <c r="AC20" s="6">
        <f t="shared" si="6"/>
        <v>162.5</v>
      </c>
      <c r="AD20" s="3">
        <v>165</v>
      </c>
      <c r="AE20" s="2">
        <v>1</v>
      </c>
      <c r="AF20" s="6">
        <f t="shared" si="7"/>
        <v>0</v>
      </c>
      <c r="AG20" s="3"/>
      <c r="AH20" s="2"/>
      <c r="AI20" s="6">
        <f t="shared" si="8"/>
        <v>0</v>
      </c>
      <c r="AJ20" s="7">
        <f t="shared" si="9"/>
        <v>162.5</v>
      </c>
      <c r="AK20" s="5">
        <f t="shared" si="10"/>
        <v>162.5</v>
      </c>
      <c r="AL20" s="3"/>
      <c r="AM20" s="2"/>
      <c r="AN20" s="6">
        <f t="shared" si="11"/>
        <v>0</v>
      </c>
      <c r="AO20" s="3"/>
      <c r="AP20" s="2"/>
      <c r="AQ20" s="6">
        <f t="shared" si="12"/>
        <v>0</v>
      </c>
      <c r="AR20" s="3"/>
      <c r="AS20" s="2"/>
      <c r="AT20" s="6">
        <f t="shared" si="13"/>
        <v>0</v>
      </c>
      <c r="AU20" s="3"/>
      <c r="AV20" s="2"/>
      <c r="AW20" s="6">
        <f t="shared" si="14"/>
        <v>0</v>
      </c>
      <c r="AX20" s="7">
        <f t="shared" si="15"/>
        <v>0</v>
      </c>
      <c r="AY20" s="8">
        <f t="shared" si="16"/>
        <v>162.5</v>
      </c>
      <c r="AZ20" s="20">
        <f t="shared" si="17"/>
        <v>0</v>
      </c>
      <c r="BA20" s="17">
        <f t="shared" si="18"/>
        <v>358.2475</v>
      </c>
      <c r="BB20" s="11"/>
    </row>
    <row r="21" spans="1:54" ht="12.75">
      <c r="A21" s="51">
        <v>1</v>
      </c>
      <c r="B21" s="11" t="s">
        <v>170</v>
      </c>
      <c r="C21" s="18">
        <v>22910</v>
      </c>
      <c r="D21" s="2">
        <v>45</v>
      </c>
      <c r="E21" s="1"/>
      <c r="F21" s="1" t="s">
        <v>118</v>
      </c>
      <c r="G21" s="35"/>
      <c r="H21" s="38"/>
      <c r="I21" s="12">
        <v>82.4</v>
      </c>
      <c r="J21" s="10">
        <v>82.5</v>
      </c>
      <c r="K21" s="3"/>
      <c r="L21" s="2"/>
      <c r="M21" s="6">
        <f t="shared" si="0"/>
        <v>0</v>
      </c>
      <c r="N21" s="3"/>
      <c r="O21" s="2"/>
      <c r="P21" s="6">
        <f t="shared" si="1"/>
        <v>0</v>
      </c>
      <c r="Q21" s="3"/>
      <c r="R21" s="2"/>
      <c r="S21" s="6">
        <f t="shared" si="2"/>
        <v>0</v>
      </c>
      <c r="T21" s="3"/>
      <c r="U21" s="2"/>
      <c r="V21" s="6">
        <f t="shared" si="3"/>
        <v>0</v>
      </c>
      <c r="W21" s="7">
        <f t="shared" si="4"/>
        <v>0</v>
      </c>
      <c r="X21" s="5">
        <v>212.5</v>
      </c>
      <c r="Y21" s="2"/>
      <c r="Z21" s="6">
        <f t="shared" si="5"/>
        <v>212.5</v>
      </c>
      <c r="AA21" s="3">
        <v>227.5</v>
      </c>
      <c r="AB21" s="2"/>
      <c r="AC21" s="6">
        <f t="shared" si="6"/>
        <v>227.5</v>
      </c>
      <c r="AD21" s="3">
        <v>235</v>
      </c>
      <c r="AE21" s="2"/>
      <c r="AF21" s="6">
        <f t="shared" si="7"/>
        <v>235</v>
      </c>
      <c r="AG21" s="3"/>
      <c r="AH21" s="2"/>
      <c r="AI21" s="6">
        <f t="shared" si="8"/>
        <v>0</v>
      </c>
      <c r="AJ21" s="7">
        <f t="shared" si="9"/>
        <v>235</v>
      </c>
      <c r="AK21" s="5">
        <f t="shared" si="10"/>
        <v>235</v>
      </c>
      <c r="AL21" s="3"/>
      <c r="AM21" s="2"/>
      <c r="AN21" s="6">
        <f t="shared" si="11"/>
        <v>0</v>
      </c>
      <c r="AO21" s="3"/>
      <c r="AP21" s="2"/>
      <c r="AQ21" s="6">
        <f t="shared" si="12"/>
        <v>0</v>
      </c>
      <c r="AR21" s="3"/>
      <c r="AS21" s="2"/>
      <c r="AT21" s="6">
        <f t="shared" si="13"/>
        <v>0</v>
      </c>
      <c r="AU21" s="3"/>
      <c r="AV21" s="2"/>
      <c r="AW21" s="6">
        <f t="shared" si="14"/>
        <v>0</v>
      </c>
      <c r="AX21" s="7">
        <f t="shared" si="15"/>
        <v>0</v>
      </c>
      <c r="AY21" s="8">
        <f t="shared" si="16"/>
        <v>235</v>
      </c>
      <c r="AZ21" s="20">
        <f t="shared" si="17"/>
        <v>0</v>
      </c>
      <c r="BA21" s="17">
        <f t="shared" si="18"/>
        <v>518.081</v>
      </c>
      <c r="BB21" s="11"/>
    </row>
    <row r="22" spans="1:54" ht="12.75">
      <c r="A22" s="51">
        <v>1</v>
      </c>
      <c r="B22" s="11" t="s">
        <v>152</v>
      </c>
      <c r="C22" s="18">
        <v>21424</v>
      </c>
      <c r="D22" s="2">
        <v>49</v>
      </c>
      <c r="E22" s="1"/>
      <c r="F22" s="1" t="s">
        <v>118</v>
      </c>
      <c r="G22" s="35"/>
      <c r="H22" s="38"/>
      <c r="I22" s="3">
        <v>89.2</v>
      </c>
      <c r="J22" s="4">
        <v>90</v>
      </c>
      <c r="K22" s="5"/>
      <c r="L22" s="2"/>
      <c r="M22" s="6">
        <f t="shared" si="0"/>
        <v>0</v>
      </c>
      <c r="N22" s="3"/>
      <c r="O22" s="2"/>
      <c r="P22" s="6">
        <f t="shared" si="1"/>
        <v>0</v>
      </c>
      <c r="Q22" s="3"/>
      <c r="R22" s="2"/>
      <c r="S22" s="6">
        <f t="shared" si="2"/>
        <v>0</v>
      </c>
      <c r="T22" s="3"/>
      <c r="U22" s="2"/>
      <c r="V22" s="6">
        <f t="shared" si="3"/>
        <v>0</v>
      </c>
      <c r="W22" s="7">
        <f t="shared" si="4"/>
        <v>0</v>
      </c>
      <c r="X22" s="5">
        <v>160</v>
      </c>
      <c r="Y22" s="2"/>
      <c r="Z22" s="6">
        <f t="shared" si="5"/>
        <v>160</v>
      </c>
      <c r="AA22" s="3">
        <v>170</v>
      </c>
      <c r="AB22" s="2"/>
      <c r="AC22" s="6">
        <f t="shared" si="6"/>
        <v>170</v>
      </c>
      <c r="AD22" s="3">
        <v>182.5</v>
      </c>
      <c r="AE22" s="2">
        <v>1</v>
      </c>
      <c r="AF22" s="6">
        <f t="shared" si="7"/>
        <v>0</v>
      </c>
      <c r="AG22" s="3"/>
      <c r="AH22" s="2"/>
      <c r="AI22" s="6">
        <f t="shared" si="8"/>
        <v>0</v>
      </c>
      <c r="AJ22" s="7">
        <f t="shared" si="9"/>
        <v>170</v>
      </c>
      <c r="AK22" s="5">
        <f t="shared" si="10"/>
        <v>170</v>
      </c>
      <c r="AL22" s="3"/>
      <c r="AM22" s="2"/>
      <c r="AN22" s="6">
        <f t="shared" si="11"/>
        <v>0</v>
      </c>
      <c r="AO22" s="3"/>
      <c r="AP22" s="2"/>
      <c r="AQ22" s="6">
        <f t="shared" si="12"/>
        <v>0</v>
      </c>
      <c r="AR22" s="3"/>
      <c r="AS22" s="2"/>
      <c r="AT22" s="6">
        <f t="shared" si="13"/>
        <v>0</v>
      </c>
      <c r="AU22" s="3"/>
      <c r="AV22" s="2"/>
      <c r="AW22" s="6">
        <f t="shared" si="14"/>
        <v>0</v>
      </c>
      <c r="AX22" s="7">
        <f t="shared" si="15"/>
        <v>0</v>
      </c>
      <c r="AY22" s="8">
        <f t="shared" si="16"/>
        <v>170</v>
      </c>
      <c r="AZ22" s="20">
        <f t="shared" si="17"/>
        <v>0</v>
      </c>
      <c r="BA22" s="17">
        <f t="shared" si="18"/>
        <v>374.78200000000004</v>
      </c>
      <c r="BB22" s="11"/>
    </row>
    <row r="23" spans="1:54" ht="12.75">
      <c r="A23" s="51">
        <v>1</v>
      </c>
      <c r="B23" s="11" t="s">
        <v>168</v>
      </c>
      <c r="C23" s="18">
        <v>22539</v>
      </c>
      <c r="D23" s="2">
        <v>46</v>
      </c>
      <c r="E23" s="1"/>
      <c r="F23" s="1" t="s">
        <v>118</v>
      </c>
      <c r="G23" s="35"/>
      <c r="H23" s="38"/>
      <c r="I23" s="3">
        <v>97.6</v>
      </c>
      <c r="J23" s="4">
        <v>100</v>
      </c>
      <c r="K23" s="5"/>
      <c r="L23" s="2"/>
      <c r="M23" s="6">
        <f t="shared" si="0"/>
        <v>0</v>
      </c>
      <c r="N23" s="3"/>
      <c r="O23" s="2"/>
      <c r="P23" s="6">
        <f t="shared" si="1"/>
        <v>0</v>
      </c>
      <c r="Q23" s="3"/>
      <c r="R23" s="2"/>
      <c r="S23" s="6">
        <f t="shared" si="2"/>
        <v>0</v>
      </c>
      <c r="T23" s="3"/>
      <c r="U23" s="2"/>
      <c r="V23" s="6">
        <f t="shared" si="3"/>
        <v>0</v>
      </c>
      <c r="W23" s="7">
        <f t="shared" si="4"/>
        <v>0</v>
      </c>
      <c r="X23" s="5">
        <v>200</v>
      </c>
      <c r="Y23" s="2"/>
      <c r="Z23" s="6">
        <f t="shared" si="5"/>
        <v>200</v>
      </c>
      <c r="AA23" s="3">
        <v>220</v>
      </c>
      <c r="AB23" s="2">
        <v>1</v>
      </c>
      <c r="AC23" s="6">
        <f t="shared" si="6"/>
        <v>0</v>
      </c>
      <c r="AD23" s="3">
        <v>227.5</v>
      </c>
      <c r="AE23" s="2"/>
      <c r="AF23" s="6">
        <f t="shared" si="7"/>
        <v>227.5</v>
      </c>
      <c r="AG23" s="3"/>
      <c r="AH23" s="2"/>
      <c r="AI23" s="6">
        <f t="shared" si="8"/>
        <v>0</v>
      </c>
      <c r="AJ23" s="7">
        <f t="shared" si="9"/>
        <v>227.5</v>
      </c>
      <c r="AK23" s="5">
        <f t="shared" si="10"/>
        <v>227.5</v>
      </c>
      <c r="AL23" s="3"/>
      <c r="AM23" s="2"/>
      <c r="AN23" s="6">
        <f t="shared" si="11"/>
        <v>0</v>
      </c>
      <c r="AO23" s="3"/>
      <c r="AP23" s="2"/>
      <c r="AQ23" s="6">
        <f t="shared" si="12"/>
        <v>0</v>
      </c>
      <c r="AR23" s="3"/>
      <c r="AS23" s="2"/>
      <c r="AT23" s="6">
        <f t="shared" si="13"/>
        <v>0</v>
      </c>
      <c r="AU23" s="3"/>
      <c r="AV23" s="2"/>
      <c r="AW23" s="6">
        <f t="shared" si="14"/>
        <v>0</v>
      </c>
      <c r="AX23" s="7">
        <f t="shared" si="15"/>
        <v>0</v>
      </c>
      <c r="AY23" s="8">
        <f t="shared" si="16"/>
        <v>227.5</v>
      </c>
      <c r="AZ23" s="20">
        <f t="shared" si="17"/>
        <v>0</v>
      </c>
      <c r="BA23" s="17">
        <f t="shared" si="18"/>
        <v>501.54650000000004</v>
      </c>
      <c r="BB23" s="11"/>
    </row>
    <row r="24" spans="1:54" ht="12.75">
      <c r="A24" s="51">
        <v>2</v>
      </c>
      <c r="B24" s="11" t="s">
        <v>166</v>
      </c>
      <c r="C24" s="18">
        <v>22840</v>
      </c>
      <c r="D24" s="2">
        <v>45</v>
      </c>
      <c r="E24" s="1"/>
      <c r="F24" s="1" t="s">
        <v>118</v>
      </c>
      <c r="G24" s="35"/>
      <c r="H24" s="38"/>
      <c r="I24" s="3">
        <v>99.6</v>
      </c>
      <c r="J24" s="4">
        <v>100</v>
      </c>
      <c r="K24" s="5"/>
      <c r="L24" s="2"/>
      <c r="M24" s="6">
        <f t="shared" si="0"/>
        <v>0</v>
      </c>
      <c r="N24" s="3"/>
      <c r="O24" s="2"/>
      <c r="P24" s="6">
        <f t="shared" si="1"/>
        <v>0</v>
      </c>
      <c r="Q24" s="3"/>
      <c r="R24" s="2"/>
      <c r="S24" s="6">
        <f t="shared" si="2"/>
        <v>0</v>
      </c>
      <c r="T24" s="3"/>
      <c r="U24" s="2"/>
      <c r="V24" s="6">
        <f t="shared" si="3"/>
        <v>0</v>
      </c>
      <c r="W24" s="7">
        <f t="shared" si="4"/>
        <v>0</v>
      </c>
      <c r="X24" s="5">
        <v>172.5</v>
      </c>
      <c r="Y24" s="2"/>
      <c r="Z24" s="6">
        <f t="shared" si="5"/>
        <v>172.5</v>
      </c>
      <c r="AA24" s="3">
        <v>190</v>
      </c>
      <c r="AB24" s="2"/>
      <c r="AC24" s="6">
        <f t="shared" si="6"/>
        <v>190</v>
      </c>
      <c r="AD24" s="3">
        <v>202.5</v>
      </c>
      <c r="AE24" s="2"/>
      <c r="AF24" s="6">
        <f t="shared" si="7"/>
        <v>202.5</v>
      </c>
      <c r="AG24" s="3"/>
      <c r="AH24" s="2"/>
      <c r="AI24" s="6">
        <f t="shared" si="8"/>
        <v>0</v>
      </c>
      <c r="AJ24" s="7">
        <f t="shared" si="9"/>
        <v>202.5</v>
      </c>
      <c r="AK24" s="5">
        <f t="shared" si="10"/>
        <v>202.5</v>
      </c>
      <c r="AL24" s="3"/>
      <c r="AM24" s="2"/>
      <c r="AN24" s="6">
        <f t="shared" si="11"/>
        <v>0</v>
      </c>
      <c r="AO24" s="3"/>
      <c r="AP24" s="2"/>
      <c r="AQ24" s="6">
        <f t="shared" si="12"/>
        <v>0</v>
      </c>
      <c r="AR24" s="3"/>
      <c r="AS24" s="2"/>
      <c r="AT24" s="6">
        <f t="shared" si="13"/>
        <v>0</v>
      </c>
      <c r="AU24" s="3"/>
      <c r="AV24" s="2"/>
      <c r="AW24" s="6">
        <f t="shared" si="14"/>
        <v>0</v>
      </c>
      <c r="AX24" s="7">
        <f t="shared" si="15"/>
        <v>0</v>
      </c>
      <c r="AY24" s="8">
        <f t="shared" si="16"/>
        <v>202.5</v>
      </c>
      <c r="AZ24" s="20">
        <f t="shared" si="17"/>
        <v>0</v>
      </c>
      <c r="BA24" s="17">
        <f t="shared" si="18"/>
        <v>446.4315</v>
      </c>
      <c r="BB24" s="11"/>
    </row>
    <row r="25" spans="1:54" ht="12.75">
      <c r="A25" s="51">
        <v>1</v>
      </c>
      <c r="B25" s="11" t="s">
        <v>172</v>
      </c>
      <c r="C25" s="18">
        <v>21601</v>
      </c>
      <c r="D25" s="2">
        <v>49</v>
      </c>
      <c r="E25" s="1"/>
      <c r="F25" s="1" t="s">
        <v>118</v>
      </c>
      <c r="G25" s="35"/>
      <c r="H25" s="38"/>
      <c r="I25" s="12">
        <v>110</v>
      </c>
      <c r="J25" s="10">
        <v>110</v>
      </c>
      <c r="K25" s="5"/>
      <c r="L25" s="2"/>
      <c r="M25" s="6">
        <f t="shared" si="0"/>
        <v>0</v>
      </c>
      <c r="N25" s="3"/>
      <c r="O25" s="2"/>
      <c r="P25" s="6">
        <f t="shared" si="1"/>
        <v>0</v>
      </c>
      <c r="Q25" s="3"/>
      <c r="R25" s="2"/>
      <c r="S25" s="6">
        <f t="shared" si="2"/>
        <v>0</v>
      </c>
      <c r="T25" s="3"/>
      <c r="U25" s="2"/>
      <c r="V25" s="6">
        <f t="shared" si="3"/>
        <v>0</v>
      </c>
      <c r="W25" s="7">
        <f t="shared" si="4"/>
        <v>0</v>
      </c>
      <c r="X25" s="5">
        <v>227.5</v>
      </c>
      <c r="Y25" s="2"/>
      <c r="Z25" s="6">
        <f t="shared" si="5"/>
        <v>227.5</v>
      </c>
      <c r="AA25" s="3">
        <v>252.5</v>
      </c>
      <c r="AB25" s="2"/>
      <c r="AC25" s="6">
        <f t="shared" si="6"/>
        <v>252.5</v>
      </c>
      <c r="AD25" s="3">
        <v>257.5</v>
      </c>
      <c r="AE25" s="2">
        <v>1</v>
      </c>
      <c r="AF25" s="6">
        <f t="shared" si="7"/>
        <v>0</v>
      </c>
      <c r="AG25" s="3"/>
      <c r="AH25" s="2"/>
      <c r="AI25" s="6">
        <f t="shared" si="8"/>
        <v>0</v>
      </c>
      <c r="AJ25" s="7">
        <f t="shared" si="9"/>
        <v>252.5</v>
      </c>
      <c r="AK25" s="5">
        <f t="shared" si="10"/>
        <v>252.5</v>
      </c>
      <c r="AL25" s="3"/>
      <c r="AM25" s="2"/>
      <c r="AN25" s="6">
        <f t="shared" si="11"/>
        <v>0</v>
      </c>
      <c r="AO25" s="3"/>
      <c r="AP25" s="2"/>
      <c r="AQ25" s="6">
        <f t="shared" si="12"/>
        <v>0</v>
      </c>
      <c r="AR25" s="3"/>
      <c r="AS25" s="2"/>
      <c r="AT25" s="6">
        <f t="shared" si="13"/>
        <v>0</v>
      </c>
      <c r="AU25" s="3"/>
      <c r="AV25" s="2"/>
      <c r="AW25" s="6">
        <f t="shared" si="14"/>
        <v>0</v>
      </c>
      <c r="AX25" s="7">
        <f t="shared" si="15"/>
        <v>0</v>
      </c>
      <c r="AY25" s="8">
        <f t="shared" si="16"/>
        <v>252.5</v>
      </c>
      <c r="AZ25" s="20">
        <f t="shared" si="17"/>
        <v>0</v>
      </c>
      <c r="BA25" s="17">
        <f t="shared" si="18"/>
        <v>556.6615</v>
      </c>
      <c r="BB25" s="11"/>
    </row>
    <row r="26" spans="1:54" ht="12.75">
      <c r="A26" s="51">
        <v>1</v>
      </c>
      <c r="B26" s="11" t="s">
        <v>167</v>
      </c>
      <c r="C26" s="18">
        <v>23105</v>
      </c>
      <c r="D26" s="2">
        <v>45</v>
      </c>
      <c r="E26" s="1"/>
      <c r="F26" s="1" t="s">
        <v>118</v>
      </c>
      <c r="G26" s="35"/>
      <c r="H26" s="38"/>
      <c r="I26" s="3">
        <v>111.9</v>
      </c>
      <c r="J26" s="4">
        <v>125</v>
      </c>
      <c r="K26" s="5"/>
      <c r="L26" s="2"/>
      <c r="M26" s="6">
        <f t="shared" si="0"/>
        <v>0</v>
      </c>
      <c r="N26" s="3"/>
      <c r="O26" s="2"/>
      <c r="P26" s="6">
        <f t="shared" si="1"/>
        <v>0</v>
      </c>
      <c r="Q26" s="3"/>
      <c r="R26" s="2"/>
      <c r="S26" s="6">
        <f t="shared" si="2"/>
        <v>0</v>
      </c>
      <c r="T26" s="3"/>
      <c r="U26" s="2"/>
      <c r="V26" s="6">
        <f t="shared" si="3"/>
        <v>0</v>
      </c>
      <c r="W26" s="7">
        <f t="shared" si="4"/>
        <v>0</v>
      </c>
      <c r="X26" s="5">
        <v>207.5</v>
      </c>
      <c r="Y26" s="2"/>
      <c r="Z26" s="6">
        <f t="shared" si="5"/>
        <v>207.5</v>
      </c>
      <c r="AA26" s="3">
        <v>215</v>
      </c>
      <c r="AB26" s="2">
        <v>1</v>
      </c>
      <c r="AC26" s="6">
        <f t="shared" si="6"/>
        <v>0</v>
      </c>
      <c r="AD26" s="3">
        <v>215</v>
      </c>
      <c r="AE26" s="2">
        <v>1</v>
      </c>
      <c r="AF26" s="6">
        <f t="shared" si="7"/>
        <v>0</v>
      </c>
      <c r="AG26" s="3"/>
      <c r="AH26" s="2"/>
      <c r="AI26" s="6">
        <f t="shared" si="8"/>
        <v>0</v>
      </c>
      <c r="AJ26" s="7">
        <f t="shared" si="9"/>
        <v>207.5</v>
      </c>
      <c r="AK26" s="5">
        <f t="shared" si="10"/>
        <v>207.5</v>
      </c>
      <c r="AL26" s="3"/>
      <c r="AM26" s="2"/>
      <c r="AN26" s="6">
        <f t="shared" si="11"/>
        <v>0</v>
      </c>
      <c r="AO26" s="3"/>
      <c r="AP26" s="2"/>
      <c r="AQ26" s="6">
        <f t="shared" si="12"/>
        <v>0</v>
      </c>
      <c r="AR26" s="3"/>
      <c r="AS26" s="2"/>
      <c r="AT26" s="6">
        <f t="shared" si="13"/>
        <v>0</v>
      </c>
      <c r="AU26" s="3"/>
      <c r="AV26" s="2"/>
      <c r="AW26" s="6">
        <f t="shared" si="14"/>
        <v>0</v>
      </c>
      <c r="AX26" s="7">
        <f t="shared" si="15"/>
        <v>0</v>
      </c>
      <c r="AY26" s="8">
        <f t="shared" si="16"/>
        <v>207.5</v>
      </c>
      <c r="AZ26" s="20">
        <f t="shared" si="17"/>
        <v>0</v>
      </c>
      <c r="BA26" s="17">
        <f t="shared" si="18"/>
        <v>457.4545</v>
      </c>
      <c r="BB26" s="11"/>
    </row>
    <row r="27" spans="1:54" ht="12.75">
      <c r="A27" s="51">
        <v>1</v>
      </c>
      <c r="B27" s="11" t="s">
        <v>140</v>
      </c>
      <c r="C27" s="18">
        <v>20696</v>
      </c>
      <c r="D27" s="2">
        <v>51</v>
      </c>
      <c r="E27" s="1"/>
      <c r="F27" s="1" t="s">
        <v>105</v>
      </c>
      <c r="G27" s="35"/>
      <c r="H27" s="38"/>
      <c r="I27" s="3">
        <v>73.9</v>
      </c>
      <c r="J27" s="4">
        <v>75</v>
      </c>
      <c r="K27" s="5">
        <v>272.5</v>
      </c>
      <c r="L27" s="2"/>
      <c r="M27" s="6">
        <f t="shared" si="0"/>
        <v>272.5</v>
      </c>
      <c r="N27" s="3">
        <v>295</v>
      </c>
      <c r="O27" s="2"/>
      <c r="P27" s="6">
        <f t="shared" si="1"/>
        <v>295</v>
      </c>
      <c r="Q27" s="3">
        <v>310</v>
      </c>
      <c r="R27" s="2">
        <v>1</v>
      </c>
      <c r="S27" s="6">
        <f t="shared" si="2"/>
        <v>0</v>
      </c>
      <c r="T27" s="3"/>
      <c r="U27" s="2"/>
      <c r="V27" s="6">
        <f t="shared" si="3"/>
        <v>0</v>
      </c>
      <c r="W27" s="7">
        <f t="shared" si="4"/>
        <v>295</v>
      </c>
      <c r="X27" s="5">
        <v>172.5</v>
      </c>
      <c r="Y27" s="2"/>
      <c r="Z27" s="6">
        <f t="shared" si="5"/>
        <v>172.5</v>
      </c>
      <c r="AA27" s="3">
        <v>190</v>
      </c>
      <c r="AB27" s="2">
        <v>1</v>
      </c>
      <c r="AC27" s="6">
        <f t="shared" si="6"/>
        <v>0</v>
      </c>
      <c r="AD27" s="3">
        <v>190</v>
      </c>
      <c r="AE27" s="2"/>
      <c r="AF27" s="6">
        <f t="shared" si="7"/>
        <v>190</v>
      </c>
      <c r="AG27" s="3">
        <v>195</v>
      </c>
      <c r="AH27" s="2"/>
      <c r="AI27" s="6">
        <f t="shared" si="8"/>
        <v>195</v>
      </c>
      <c r="AJ27" s="7">
        <f t="shared" si="9"/>
        <v>190</v>
      </c>
      <c r="AK27" s="5">
        <f t="shared" si="10"/>
        <v>485</v>
      </c>
      <c r="AL27" s="3">
        <v>270</v>
      </c>
      <c r="AM27" s="2"/>
      <c r="AN27" s="6">
        <f t="shared" si="11"/>
        <v>270</v>
      </c>
      <c r="AO27" s="3">
        <v>285</v>
      </c>
      <c r="AP27" s="2"/>
      <c r="AQ27" s="6">
        <f t="shared" si="12"/>
        <v>285</v>
      </c>
      <c r="AR27" s="3">
        <v>295</v>
      </c>
      <c r="AS27" s="2">
        <v>1</v>
      </c>
      <c r="AT27" s="6">
        <f t="shared" si="13"/>
        <v>0</v>
      </c>
      <c r="AU27" s="3"/>
      <c r="AV27" s="2"/>
      <c r="AW27" s="6">
        <f t="shared" si="14"/>
        <v>0</v>
      </c>
      <c r="AX27" s="7">
        <f t="shared" si="15"/>
        <v>285</v>
      </c>
      <c r="AY27" s="8">
        <f t="shared" si="16"/>
        <v>770</v>
      </c>
      <c r="AZ27" s="20">
        <f t="shared" si="17"/>
        <v>0</v>
      </c>
      <c r="BA27" s="17">
        <f t="shared" si="18"/>
        <v>1697.5420000000001</v>
      </c>
      <c r="BB27" s="11" t="s">
        <v>178</v>
      </c>
    </row>
    <row r="28" spans="1:54" ht="12.75">
      <c r="A28" s="51">
        <v>1</v>
      </c>
      <c r="B28" s="11" t="s">
        <v>141</v>
      </c>
      <c r="C28" s="18">
        <v>20754</v>
      </c>
      <c r="D28" s="2">
        <v>51</v>
      </c>
      <c r="E28" s="1"/>
      <c r="F28" s="1" t="s">
        <v>105</v>
      </c>
      <c r="G28" s="35"/>
      <c r="H28" s="38"/>
      <c r="I28" s="3">
        <v>87.6</v>
      </c>
      <c r="J28" s="4">
        <v>90</v>
      </c>
      <c r="K28" s="5">
        <v>265</v>
      </c>
      <c r="L28" s="2">
        <v>1</v>
      </c>
      <c r="M28" s="6">
        <f t="shared" si="0"/>
        <v>0</v>
      </c>
      <c r="N28" s="3">
        <v>265</v>
      </c>
      <c r="O28" s="2"/>
      <c r="P28" s="6">
        <f t="shared" si="1"/>
        <v>265</v>
      </c>
      <c r="Q28" s="3">
        <v>280</v>
      </c>
      <c r="R28" s="2">
        <v>1</v>
      </c>
      <c r="S28" s="6">
        <f t="shared" si="2"/>
        <v>0</v>
      </c>
      <c r="T28" s="3"/>
      <c r="U28" s="2"/>
      <c r="V28" s="6">
        <f t="shared" si="3"/>
        <v>0</v>
      </c>
      <c r="W28" s="7">
        <f t="shared" si="4"/>
        <v>265</v>
      </c>
      <c r="X28" s="5">
        <v>185</v>
      </c>
      <c r="Y28" s="2"/>
      <c r="Z28" s="6">
        <f t="shared" si="5"/>
        <v>185</v>
      </c>
      <c r="AA28" s="3">
        <v>192.5</v>
      </c>
      <c r="AB28" s="2"/>
      <c r="AC28" s="6">
        <f t="shared" si="6"/>
        <v>192.5</v>
      </c>
      <c r="AD28" s="3">
        <v>197.5</v>
      </c>
      <c r="AE28" s="2"/>
      <c r="AF28" s="6">
        <f t="shared" si="7"/>
        <v>197.5</v>
      </c>
      <c r="AG28" s="3"/>
      <c r="AH28" s="2"/>
      <c r="AI28" s="6">
        <f t="shared" si="8"/>
        <v>0</v>
      </c>
      <c r="AJ28" s="7">
        <f t="shared" si="9"/>
        <v>197.5</v>
      </c>
      <c r="AK28" s="5">
        <f t="shared" si="10"/>
        <v>462.5</v>
      </c>
      <c r="AL28" s="3">
        <v>175</v>
      </c>
      <c r="AM28" s="2"/>
      <c r="AN28" s="6">
        <f t="shared" si="11"/>
        <v>175</v>
      </c>
      <c r="AO28" s="3">
        <v>197.5</v>
      </c>
      <c r="AP28" s="2"/>
      <c r="AQ28" s="6">
        <f t="shared" si="12"/>
        <v>197.5</v>
      </c>
      <c r="AR28" s="3">
        <v>212.5</v>
      </c>
      <c r="AS28" s="2">
        <v>1</v>
      </c>
      <c r="AT28" s="6">
        <f t="shared" si="13"/>
        <v>0</v>
      </c>
      <c r="AU28" s="3"/>
      <c r="AV28" s="2"/>
      <c r="AW28" s="6">
        <f t="shared" si="14"/>
        <v>0</v>
      </c>
      <c r="AX28" s="7">
        <f t="shared" si="15"/>
        <v>197.5</v>
      </c>
      <c r="AY28" s="8">
        <f t="shared" si="16"/>
        <v>660</v>
      </c>
      <c r="AZ28" s="20">
        <f t="shared" si="17"/>
        <v>0</v>
      </c>
      <c r="BA28" s="17">
        <f t="shared" si="18"/>
        <v>1455.036</v>
      </c>
      <c r="BB28" s="11"/>
    </row>
    <row r="29" spans="1:54" ht="12.75">
      <c r="A29" s="51">
        <v>1</v>
      </c>
      <c r="B29" s="11" t="s">
        <v>139</v>
      </c>
      <c r="C29" s="18">
        <v>21121</v>
      </c>
      <c r="D29" s="2">
        <v>50</v>
      </c>
      <c r="E29" s="1"/>
      <c r="F29" s="1" t="s">
        <v>105</v>
      </c>
      <c r="G29" s="35"/>
      <c r="H29" s="38"/>
      <c r="I29" s="3">
        <v>99.9</v>
      </c>
      <c r="J29" s="4">
        <v>100</v>
      </c>
      <c r="K29" s="5">
        <v>312.5</v>
      </c>
      <c r="L29" s="2"/>
      <c r="M29" s="6">
        <f t="shared" si="0"/>
        <v>312.5</v>
      </c>
      <c r="N29" s="3">
        <v>337.5</v>
      </c>
      <c r="O29" s="2">
        <v>1</v>
      </c>
      <c r="P29" s="6">
        <f t="shared" si="1"/>
        <v>0</v>
      </c>
      <c r="Q29" s="3">
        <v>337.5</v>
      </c>
      <c r="R29" s="2">
        <v>1</v>
      </c>
      <c r="S29" s="6">
        <f t="shared" si="2"/>
        <v>0</v>
      </c>
      <c r="T29" s="3"/>
      <c r="U29" s="2"/>
      <c r="V29" s="6">
        <f t="shared" si="3"/>
        <v>0</v>
      </c>
      <c r="W29" s="7">
        <f t="shared" si="4"/>
        <v>312.5</v>
      </c>
      <c r="X29" s="5">
        <v>167.5</v>
      </c>
      <c r="Y29" s="2"/>
      <c r="Z29" s="6">
        <f t="shared" si="5"/>
        <v>167.5</v>
      </c>
      <c r="AA29" s="3">
        <v>180</v>
      </c>
      <c r="AB29" s="2">
        <v>1</v>
      </c>
      <c r="AC29" s="6">
        <f t="shared" si="6"/>
        <v>0</v>
      </c>
      <c r="AD29" s="3">
        <v>180</v>
      </c>
      <c r="AE29" s="2"/>
      <c r="AF29" s="6">
        <f t="shared" si="7"/>
        <v>180</v>
      </c>
      <c r="AG29" s="3"/>
      <c r="AH29" s="2"/>
      <c r="AI29" s="6">
        <f t="shared" si="8"/>
        <v>0</v>
      </c>
      <c r="AJ29" s="7">
        <f t="shared" si="9"/>
        <v>180</v>
      </c>
      <c r="AK29" s="5">
        <f t="shared" si="10"/>
        <v>492.5</v>
      </c>
      <c r="AL29" s="3">
        <v>282.5</v>
      </c>
      <c r="AM29" s="2"/>
      <c r="AN29" s="6">
        <f t="shared" si="11"/>
        <v>282.5</v>
      </c>
      <c r="AO29" s="3">
        <v>292.5</v>
      </c>
      <c r="AP29" s="2"/>
      <c r="AQ29" s="6">
        <f t="shared" si="12"/>
        <v>292.5</v>
      </c>
      <c r="AR29" s="3">
        <v>300</v>
      </c>
      <c r="AS29" s="2"/>
      <c r="AT29" s="6">
        <f t="shared" si="13"/>
        <v>300</v>
      </c>
      <c r="AU29" s="3"/>
      <c r="AV29" s="2"/>
      <c r="AW29" s="6">
        <f t="shared" si="14"/>
        <v>0</v>
      </c>
      <c r="AX29" s="7">
        <f t="shared" si="15"/>
        <v>300</v>
      </c>
      <c r="AY29" s="8">
        <f t="shared" si="16"/>
        <v>792.5</v>
      </c>
      <c r="AZ29" s="20">
        <f t="shared" si="17"/>
        <v>0</v>
      </c>
      <c r="BA29" s="17">
        <f t="shared" si="18"/>
        <v>1747.1455</v>
      </c>
      <c r="BB29" s="11"/>
    </row>
    <row r="30" spans="1:54" ht="12.75">
      <c r="A30" s="51">
        <v>1</v>
      </c>
      <c r="B30" s="11" t="s">
        <v>128</v>
      </c>
      <c r="C30" s="18">
        <v>20674</v>
      </c>
      <c r="D30" s="2">
        <v>51</v>
      </c>
      <c r="E30" s="1"/>
      <c r="F30" s="1" t="s">
        <v>105</v>
      </c>
      <c r="G30" s="35"/>
      <c r="H30" s="38"/>
      <c r="I30" s="12">
        <v>109.6</v>
      </c>
      <c r="J30" s="10">
        <v>110</v>
      </c>
      <c r="K30" s="5">
        <v>345</v>
      </c>
      <c r="L30" s="2"/>
      <c r="M30" s="6">
        <f t="shared" si="0"/>
        <v>345</v>
      </c>
      <c r="N30" s="3">
        <v>377.5</v>
      </c>
      <c r="O30" s="2"/>
      <c r="P30" s="6">
        <f t="shared" si="1"/>
        <v>377.5</v>
      </c>
      <c r="Q30" s="3">
        <v>410</v>
      </c>
      <c r="R30" s="2">
        <v>1</v>
      </c>
      <c r="S30" s="6">
        <f t="shared" si="2"/>
        <v>0</v>
      </c>
      <c r="T30" s="3"/>
      <c r="U30" s="2"/>
      <c r="V30" s="6">
        <f t="shared" si="3"/>
        <v>0</v>
      </c>
      <c r="W30" s="7">
        <f t="shared" si="4"/>
        <v>377.5</v>
      </c>
      <c r="X30" s="5">
        <v>232.5</v>
      </c>
      <c r="Y30" s="2"/>
      <c r="Z30" s="6">
        <f t="shared" si="5"/>
        <v>232.5</v>
      </c>
      <c r="AA30" s="3">
        <v>255</v>
      </c>
      <c r="AB30" s="2"/>
      <c r="AC30" s="6">
        <f t="shared" si="6"/>
        <v>255</v>
      </c>
      <c r="AD30" s="3">
        <v>272.5</v>
      </c>
      <c r="AE30" s="2">
        <v>1</v>
      </c>
      <c r="AF30" s="6">
        <f t="shared" si="7"/>
        <v>0</v>
      </c>
      <c r="AG30" s="3"/>
      <c r="AH30" s="2"/>
      <c r="AI30" s="6">
        <f t="shared" si="8"/>
        <v>0</v>
      </c>
      <c r="AJ30" s="7">
        <f t="shared" si="9"/>
        <v>255</v>
      </c>
      <c r="AK30" s="5">
        <f t="shared" si="10"/>
        <v>632.5</v>
      </c>
      <c r="AL30" s="3">
        <v>262.5</v>
      </c>
      <c r="AM30" s="2"/>
      <c r="AN30" s="6">
        <f t="shared" si="11"/>
        <v>262.5</v>
      </c>
      <c r="AO30" s="3">
        <v>290</v>
      </c>
      <c r="AP30" s="2"/>
      <c r="AQ30" s="6">
        <f t="shared" si="12"/>
        <v>290</v>
      </c>
      <c r="AR30" s="3">
        <v>312.5</v>
      </c>
      <c r="AS30" s="2">
        <v>1</v>
      </c>
      <c r="AT30" s="6">
        <f t="shared" si="13"/>
        <v>0</v>
      </c>
      <c r="AU30" s="3"/>
      <c r="AV30" s="2"/>
      <c r="AW30" s="6">
        <f t="shared" si="14"/>
        <v>0</v>
      </c>
      <c r="AX30" s="7">
        <f t="shared" si="15"/>
        <v>290</v>
      </c>
      <c r="AY30" s="8">
        <f t="shared" si="16"/>
        <v>922.5</v>
      </c>
      <c r="AZ30" s="20">
        <f t="shared" si="17"/>
        <v>0</v>
      </c>
      <c r="BA30" s="17">
        <f t="shared" si="18"/>
        <v>2033.7435</v>
      </c>
      <c r="BB30" s="11"/>
    </row>
    <row r="31" spans="1:54" ht="12.75">
      <c r="A31" s="51">
        <v>1</v>
      </c>
      <c r="B31" s="11" t="s">
        <v>133</v>
      </c>
      <c r="C31" s="18">
        <v>20463</v>
      </c>
      <c r="D31" s="2">
        <v>52</v>
      </c>
      <c r="E31" s="1"/>
      <c r="F31" s="1" t="s">
        <v>105</v>
      </c>
      <c r="G31" s="35"/>
      <c r="H31" s="38"/>
      <c r="I31" s="3">
        <v>124.6</v>
      </c>
      <c r="J31" s="4">
        <v>125</v>
      </c>
      <c r="K31" s="5">
        <v>320</v>
      </c>
      <c r="L31" s="2"/>
      <c r="M31" s="6">
        <f t="shared" si="0"/>
        <v>320</v>
      </c>
      <c r="N31" s="3">
        <v>342.5</v>
      </c>
      <c r="O31" s="2"/>
      <c r="P31" s="6">
        <f t="shared" si="1"/>
        <v>342.5</v>
      </c>
      <c r="Q31" s="3">
        <v>365</v>
      </c>
      <c r="R31" s="2">
        <v>1</v>
      </c>
      <c r="S31" s="6">
        <f t="shared" si="2"/>
        <v>0</v>
      </c>
      <c r="T31" s="3"/>
      <c r="U31" s="2"/>
      <c r="V31" s="6">
        <f t="shared" si="3"/>
        <v>0</v>
      </c>
      <c r="W31" s="7">
        <f t="shared" si="4"/>
        <v>342.5</v>
      </c>
      <c r="X31" s="5">
        <v>257.5</v>
      </c>
      <c r="Y31" s="2">
        <v>1</v>
      </c>
      <c r="Z31" s="6">
        <f t="shared" si="5"/>
        <v>0</v>
      </c>
      <c r="AA31" s="3">
        <v>257.5</v>
      </c>
      <c r="AB31" s="2"/>
      <c r="AC31" s="6">
        <f t="shared" si="6"/>
        <v>257.5</v>
      </c>
      <c r="AD31" s="3">
        <v>272.5</v>
      </c>
      <c r="AE31" s="2"/>
      <c r="AF31" s="6">
        <f t="shared" si="7"/>
        <v>272.5</v>
      </c>
      <c r="AG31" s="3">
        <v>282.5</v>
      </c>
      <c r="AH31" s="2">
        <v>1</v>
      </c>
      <c r="AI31" s="6">
        <f t="shared" si="8"/>
        <v>0</v>
      </c>
      <c r="AJ31" s="7">
        <f t="shared" si="9"/>
        <v>272.5</v>
      </c>
      <c r="AK31" s="5">
        <f t="shared" si="10"/>
        <v>615</v>
      </c>
      <c r="AL31" s="3">
        <v>257.5</v>
      </c>
      <c r="AM31" s="2"/>
      <c r="AN31" s="6">
        <f t="shared" si="11"/>
        <v>257.5</v>
      </c>
      <c r="AO31" s="3">
        <v>267.5</v>
      </c>
      <c r="AP31" s="2"/>
      <c r="AQ31" s="6">
        <f t="shared" si="12"/>
        <v>267.5</v>
      </c>
      <c r="AR31" s="3">
        <v>277.5</v>
      </c>
      <c r="AS31" s="2">
        <v>1</v>
      </c>
      <c r="AT31" s="6">
        <f t="shared" si="13"/>
        <v>0</v>
      </c>
      <c r="AU31" s="3"/>
      <c r="AV31" s="2"/>
      <c r="AW31" s="6">
        <f t="shared" si="14"/>
        <v>0</v>
      </c>
      <c r="AX31" s="7">
        <f t="shared" si="15"/>
        <v>267.5</v>
      </c>
      <c r="AY31" s="8">
        <f t="shared" si="16"/>
        <v>882.5</v>
      </c>
      <c r="AZ31" s="20">
        <f t="shared" si="17"/>
        <v>0</v>
      </c>
      <c r="BA31" s="17">
        <f t="shared" si="18"/>
        <v>1945.5595</v>
      </c>
      <c r="BB31" s="11"/>
    </row>
    <row r="32" spans="1:54" ht="12.75">
      <c r="A32" s="51">
        <v>1</v>
      </c>
      <c r="B32" s="11" t="s">
        <v>171</v>
      </c>
      <c r="C32" s="18">
        <v>20072</v>
      </c>
      <c r="D32" s="2">
        <v>53</v>
      </c>
      <c r="E32" s="1"/>
      <c r="F32" s="1" t="s">
        <v>107</v>
      </c>
      <c r="G32" s="35"/>
      <c r="H32" s="38"/>
      <c r="I32" s="3">
        <v>108.3</v>
      </c>
      <c r="J32" s="4">
        <v>110</v>
      </c>
      <c r="K32" s="3"/>
      <c r="L32" s="2"/>
      <c r="M32" s="6">
        <f t="shared" si="0"/>
        <v>0</v>
      </c>
      <c r="N32" s="3"/>
      <c r="O32" s="2"/>
      <c r="P32" s="6">
        <f t="shared" si="1"/>
        <v>0</v>
      </c>
      <c r="Q32" s="3"/>
      <c r="R32" s="2"/>
      <c r="S32" s="6">
        <f t="shared" si="2"/>
        <v>0</v>
      </c>
      <c r="T32" s="3"/>
      <c r="U32" s="2"/>
      <c r="V32" s="6">
        <f t="shared" si="3"/>
        <v>0</v>
      </c>
      <c r="W32" s="7">
        <f t="shared" si="4"/>
        <v>0</v>
      </c>
      <c r="X32" s="5">
        <v>240</v>
      </c>
      <c r="Y32" s="2">
        <v>1</v>
      </c>
      <c r="Z32" s="6">
        <f t="shared" si="5"/>
        <v>0</v>
      </c>
      <c r="AA32" s="3">
        <v>240</v>
      </c>
      <c r="AB32" s="2"/>
      <c r="AC32" s="6">
        <f t="shared" si="6"/>
        <v>240</v>
      </c>
      <c r="AD32" s="3">
        <v>250</v>
      </c>
      <c r="AE32" s="2">
        <v>1</v>
      </c>
      <c r="AF32" s="6">
        <f t="shared" si="7"/>
        <v>0</v>
      </c>
      <c r="AG32" s="3"/>
      <c r="AH32" s="2"/>
      <c r="AI32" s="6">
        <f t="shared" si="8"/>
        <v>0</v>
      </c>
      <c r="AJ32" s="7">
        <f t="shared" si="9"/>
        <v>240</v>
      </c>
      <c r="AK32" s="5">
        <f t="shared" si="10"/>
        <v>240</v>
      </c>
      <c r="AL32" s="3"/>
      <c r="AM32" s="2"/>
      <c r="AN32" s="6">
        <f t="shared" si="11"/>
        <v>0</v>
      </c>
      <c r="AO32" s="3"/>
      <c r="AP32" s="2"/>
      <c r="AQ32" s="6">
        <f t="shared" si="12"/>
        <v>0</v>
      </c>
      <c r="AR32" s="3"/>
      <c r="AS32" s="2"/>
      <c r="AT32" s="6">
        <f t="shared" si="13"/>
        <v>0</v>
      </c>
      <c r="AU32" s="3"/>
      <c r="AV32" s="2"/>
      <c r="AW32" s="6">
        <f t="shared" si="14"/>
        <v>0</v>
      </c>
      <c r="AX32" s="7">
        <f t="shared" si="15"/>
        <v>0</v>
      </c>
      <c r="AY32" s="8">
        <f t="shared" si="16"/>
        <v>240</v>
      </c>
      <c r="AZ32" s="20">
        <f t="shared" si="17"/>
        <v>0</v>
      </c>
      <c r="BA32" s="17">
        <f t="shared" si="18"/>
        <v>529.104</v>
      </c>
      <c r="BB32" s="11"/>
    </row>
    <row r="33" spans="1:54" ht="12.75">
      <c r="A33" s="51">
        <v>1</v>
      </c>
      <c r="B33" s="11" t="s">
        <v>175</v>
      </c>
      <c r="C33" s="18">
        <v>20349</v>
      </c>
      <c r="D33" s="2">
        <v>52</v>
      </c>
      <c r="E33" s="1"/>
      <c r="F33" s="1" t="s">
        <v>107</v>
      </c>
      <c r="G33" s="35"/>
      <c r="H33" s="38"/>
      <c r="I33" s="3">
        <v>121.4</v>
      </c>
      <c r="J33" s="4">
        <v>125</v>
      </c>
      <c r="K33" s="5"/>
      <c r="L33" s="2"/>
      <c r="M33" s="6">
        <f t="shared" si="0"/>
        <v>0</v>
      </c>
      <c r="N33" s="3"/>
      <c r="O33" s="2"/>
      <c r="P33" s="6">
        <f t="shared" si="1"/>
        <v>0</v>
      </c>
      <c r="Q33" s="3"/>
      <c r="R33" s="2"/>
      <c r="S33" s="6">
        <f t="shared" si="2"/>
        <v>0</v>
      </c>
      <c r="T33" s="3"/>
      <c r="U33" s="2"/>
      <c r="V33" s="6">
        <f t="shared" si="3"/>
        <v>0</v>
      </c>
      <c r="W33" s="7">
        <f t="shared" si="4"/>
        <v>0</v>
      </c>
      <c r="X33" s="5">
        <v>287.5</v>
      </c>
      <c r="Y33" s="2">
        <v>1</v>
      </c>
      <c r="Z33" s="6">
        <f t="shared" si="5"/>
        <v>0</v>
      </c>
      <c r="AA33" s="3">
        <v>287.5</v>
      </c>
      <c r="AB33" s="2"/>
      <c r="AC33" s="6">
        <f t="shared" si="6"/>
        <v>287.5</v>
      </c>
      <c r="AD33" s="3">
        <v>325</v>
      </c>
      <c r="AE33" s="2">
        <v>1</v>
      </c>
      <c r="AF33" s="6">
        <f t="shared" si="7"/>
        <v>0</v>
      </c>
      <c r="AG33" s="3"/>
      <c r="AH33" s="2"/>
      <c r="AI33" s="6">
        <f t="shared" si="8"/>
        <v>0</v>
      </c>
      <c r="AJ33" s="7">
        <f t="shared" si="9"/>
        <v>287.5</v>
      </c>
      <c r="AK33" s="5">
        <f t="shared" si="10"/>
        <v>287.5</v>
      </c>
      <c r="AL33" s="3"/>
      <c r="AM33" s="2"/>
      <c r="AN33" s="6">
        <f t="shared" si="11"/>
        <v>0</v>
      </c>
      <c r="AO33" s="3"/>
      <c r="AP33" s="2"/>
      <c r="AQ33" s="6">
        <f t="shared" si="12"/>
        <v>0</v>
      </c>
      <c r="AR33" s="3"/>
      <c r="AS33" s="2"/>
      <c r="AT33" s="6">
        <f t="shared" si="13"/>
        <v>0</v>
      </c>
      <c r="AU33" s="3"/>
      <c r="AV33" s="2"/>
      <c r="AW33" s="6">
        <f t="shared" si="14"/>
        <v>0</v>
      </c>
      <c r="AX33" s="7">
        <f t="shared" si="15"/>
        <v>0</v>
      </c>
      <c r="AY33" s="8">
        <f t="shared" si="16"/>
        <v>287.5</v>
      </c>
      <c r="AZ33" s="20">
        <f t="shared" si="17"/>
        <v>0</v>
      </c>
      <c r="BA33" s="17">
        <f t="shared" si="18"/>
        <v>633.8225</v>
      </c>
      <c r="BB33" s="11"/>
    </row>
    <row r="34" spans="1:54" ht="12.75">
      <c r="A34" s="51">
        <v>1</v>
      </c>
      <c r="B34" s="11" t="s">
        <v>106</v>
      </c>
      <c r="C34" s="18">
        <v>20607</v>
      </c>
      <c r="D34" s="2">
        <v>51</v>
      </c>
      <c r="E34" s="1"/>
      <c r="F34" s="1" t="s">
        <v>107</v>
      </c>
      <c r="G34" s="35"/>
      <c r="H34" s="38"/>
      <c r="I34" s="3">
        <v>134.1</v>
      </c>
      <c r="J34" s="4">
        <v>140</v>
      </c>
      <c r="K34" s="5"/>
      <c r="L34" s="2"/>
      <c r="M34" s="6">
        <f aca="true" t="shared" si="19" ref="M34:M65">IF(L34&gt;0,0,K34)</f>
        <v>0</v>
      </c>
      <c r="N34" s="3"/>
      <c r="O34" s="2"/>
      <c r="P34" s="6">
        <f aca="true" t="shared" si="20" ref="P34:P65">IF(O34&gt;0,0,N34)</f>
        <v>0</v>
      </c>
      <c r="Q34" s="3"/>
      <c r="R34" s="2"/>
      <c r="S34" s="6">
        <f aca="true" t="shared" si="21" ref="S34:S65">IF(R34&gt;0,0,Q34)</f>
        <v>0</v>
      </c>
      <c r="T34" s="3"/>
      <c r="U34" s="2"/>
      <c r="V34" s="6">
        <f aca="true" t="shared" si="22" ref="V34:V65">IF(U34&gt;0,0,T34)</f>
        <v>0</v>
      </c>
      <c r="W34" s="7">
        <f aca="true" t="shared" si="23" ref="W34:W65">IF(COUNT(L34,O34)&gt;2,"out",MAX(M34,P34,S34))</f>
        <v>0</v>
      </c>
      <c r="X34" s="5">
        <v>247.5</v>
      </c>
      <c r="Y34" s="2"/>
      <c r="Z34" s="6">
        <f aca="true" t="shared" si="24" ref="Z34:Z65">IF(Y34&gt;0,0,X34)</f>
        <v>247.5</v>
      </c>
      <c r="AA34" s="3">
        <v>272.5</v>
      </c>
      <c r="AB34" s="2">
        <v>1</v>
      </c>
      <c r="AC34" s="6">
        <f aca="true" t="shared" si="25" ref="AC34:AC65">IF(AB34&gt;0,0,AA34)</f>
        <v>0</v>
      </c>
      <c r="AD34" s="3">
        <v>272.5</v>
      </c>
      <c r="AE34" s="2">
        <v>1</v>
      </c>
      <c r="AF34" s="6">
        <f aca="true" t="shared" si="26" ref="AF34:AF65">IF(AE34&gt;0,0,AD34)</f>
        <v>0</v>
      </c>
      <c r="AG34" s="3"/>
      <c r="AH34" s="2"/>
      <c r="AI34" s="6">
        <f aca="true" t="shared" si="27" ref="AI34:AI65">IF(AH34&gt;0,0,AG34)</f>
        <v>0</v>
      </c>
      <c r="AJ34" s="7">
        <f aca="true" t="shared" si="28" ref="AJ34:AJ65">MAX(Z34,AC34,AF34)</f>
        <v>247.5</v>
      </c>
      <c r="AK34" s="5">
        <f aca="true" t="shared" si="29" ref="AK34:AK65">W34+AJ34</f>
        <v>247.5</v>
      </c>
      <c r="AL34" s="3"/>
      <c r="AM34" s="2"/>
      <c r="AN34" s="6">
        <f aca="true" t="shared" si="30" ref="AN34:AN65">IF(AM34&gt;0,0,AL34)</f>
        <v>0</v>
      </c>
      <c r="AO34" s="3"/>
      <c r="AP34" s="2"/>
      <c r="AQ34" s="6">
        <f aca="true" t="shared" si="31" ref="AQ34:AQ65">IF(AP34&gt;0,0,AO34)</f>
        <v>0</v>
      </c>
      <c r="AR34" s="3"/>
      <c r="AS34" s="2"/>
      <c r="AT34" s="6">
        <f aca="true" t="shared" si="32" ref="AT34:AT65">IF(AS34&gt;0,0,AR34)</f>
        <v>0</v>
      </c>
      <c r="AU34" s="3"/>
      <c r="AV34" s="2"/>
      <c r="AW34" s="6">
        <f aca="true" t="shared" si="33" ref="AW34:AW65">IF(AV34&gt;0,0,AU34)</f>
        <v>0</v>
      </c>
      <c r="AX34" s="7">
        <f aca="true" t="shared" si="34" ref="AX34:AX65">MAX(AN34,AQ34,AT34)</f>
        <v>0</v>
      </c>
      <c r="AY34" s="8">
        <f aca="true" t="shared" si="35" ref="AY34:AY65">(AX34+AJ34+W34)</f>
        <v>247.5</v>
      </c>
      <c r="AZ34" s="20">
        <f aca="true" t="shared" si="36" ref="AZ34:AZ62">(G34*H34*AY34)</f>
        <v>0</v>
      </c>
      <c r="BA34" s="17">
        <f aca="true" t="shared" si="37" ref="BA34:BA65">(AY34*2.2046)</f>
        <v>545.6385</v>
      </c>
      <c r="BB34" s="11"/>
    </row>
    <row r="35" spans="1:54" ht="12.75">
      <c r="A35" s="51">
        <v>1</v>
      </c>
      <c r="B35" s="11" t="s">
        <v>151</v>
      </c>
      <c r="C35" s="18">
        <v>18313</v>
      </c>
      <c r="D35" s="2">
        <v>58</v>
      </c>
      <c r="E35" s="1"/>
      <c r="F35" s="1" t="s">
        <v>33</v>
      </c>
      <c r="G35" s="35"/>
      <c r="H35" s="38"/>
      <c r="I35" s="3">
        <v>81.8</v>
      </c>
      <c r="J35" s="4">
        <v>82.5</v>
      </c>
      <c r="K35" s="3">
        <v>255</v>
      </c>
      <c r="L35" s="2">
        <v>1</v>
      </c>
      <c r="M35" s="6">
        <f t="shared" si="19"/>
        <v>0</v>
      </c>
      <c r="N35" s="3">
        <v>255</v>
      </c>
      <c r="O35" s="2">
        <v>1</v>
      </c>
      <c r="P35" s="6">
        <f t="shared" si="20"/>
        <v>0</v>
      </c>
      <c r="Q35" s="3">
        <v>255</v>
      </c>
      <c r="R35" s="2"/>
      <c r="S35" s="6">
        <f t="shared" si="21"/>
        <v>255</v>
      </c>
      <c r="T35" s="3"/>
      <c r="U35" s="2"/>
      <c r="V35" s="6">
        <f t="shared" si="22"/>
        <v>0</v>
      </c>
      <c r="W35" s="7">
        <f t="shared" si="23"/>
        <v>255</v>
      </c>
      <c r="X35" s="5">
        <v>165</v>
      </c>
      <c r="Y35" s="2"/>
      <c r="Z35" s="6">
        <f t="shared" si="24"/>
        <v>165</v>
      </c>
      <c r="AA35" s="3">
        <v>177.5</v>
      </c>
      <c r="AB35" s="2"/>
      <c r="AC35" s="6">
        <f t="shared" si="25"/>
        <v>177.5</v>
      </c>
      <c r="AD35" s="3">
        <v>187.5</v>
      </c>
      <c r="AE35" s="2">
        <v>1</v>
      </c>
      <c r="AF35" s="6">
        <f t="shared" si="26"/>
        <v>0</v>
      </c>
      <c r="AG35" s="3"/>
      <c r="AH35" s="2"/>
      <c r="AI35" s="6">
        <f t="shared" si="27"/>
        <v>0</v>
      </c>
      <c r="AJ35" s="7">
        <f t="shared" si="28"/>
        <v>177.5</v>
      </c>
      <c r="AK35" s="5">
        <f t="shared" si="29"/>
        <v>432.5</v>
      </c>
      <c r="AL35" s="3">
        <v>220</v>
      </c>
      <c r="AM35" s="2"/>
      <c r="AN35" s="6">
        <f t="shared" si="30"/>
        <v>220</v>
      </c>
      <c r="AO35" s="3">
        <v>242.5</v>
      </c>
      <c r="AP35" s="2"/>
      <c r="AQ35" s="6">
        <f t="shared" si="31"/>
        <v>242.5</v>
      </c>
      <c r="AR35" s="3">
        <v>252.5</v>
      </c>
      <c r="AS35" s="2"/>
      <c r="AT35" s="6">
        <f t="shared" si="32"/>
        <v>252.5</v>
      </c>
      <c r="AU35" s="3"/>
      <c r="AV35" s="2"/>
      <c r="AW35" s="6">
        <f t="shared" si="33"/>
        <v>0</v>
      </c>
      <c r="AX35" s="7">
        <f t="shared" si="34"/>
        <v>252.5</v>
      </c>
      <c r="AY35" s="8">
        <f t="shared" si="35"/>
        <v>685</v>
      </c>
      <c r="AZ35" s="20">
        <f t="shared" si="36"/>
        <v>0</v>
      </c>
      <c r="BA35" s="17">
        <f t="shared" si="37"/>
        <v>1510.151</v>
      </c>
      <c r="BB35" s="11"/>
    </row>
    <row r="36" spans="1:54" ht="12.75">
      <c r="A36" s="51">
        <v>1</v>
      </c>
      <c r="B36" s="11" t="s">
        <v>161</v>
      </c>
      <c r="C36" s="18">
        <v>18043</v>
      </c>
      <c r="D36" s="2">
        <v>58</v>
      </c>
      <c r="E36" s="1"/>
      <c r="F36" s="1" t="s">
        <v>33</v>
      </c>
      <c r="G36" s="35"/>
      <c r="H36" s="38"/>
      <c r="I36" s="3">
        <v>89.2</v>
      </c>
      <c r="J36" s="4">
        <v>90</v>
      </c>
      <c r="K36" s="3">
        <v>237.5</v>
      </c>
      <c r="L36" s="2"/>
      <c r="M36" s="6">
        <f t="shared" si="19"/>
        <v>237.5</v>
      </c>
      <c r="N36" s="3">
        <v>255</v>
      </c>
      <c r="O36" s="2">
        <v>1</v>
      </c>
      <c r="P36" s="6">
        <f t="shared" si="20"/>
        <v>0</v>
      </c>
      <c r="Q36" s="3" t="s">
        <v>93</v>
      </c>
      <c r="R36" s="2"/>
      <c r="S36" s="6" t="str">
        <f t="shared" si="21"/>
        <v>Pass</v>
      </c>
      <c r="T36" s="3"/>
      <c r="U36" s="2"/>
      <c r="V36" s="6">
        <f t="shared" si="22"/>
        <v>0</v>
      </c>
      <c r="W36" s="7">
        <f t="shared" si="23"/>
        <v>237.5</v>
      </c>
      <c r="X36" s="5">
        <v>132.5</v>
      </c>
      <c r="Y36" s="2"/>
      <c r="Z36" s="6">
        <f t="shared" si="24"/>
        <v>132.5</v>
      </c>
      <c r="AA36" s="3">
        <v>155</v>
      </c>
      <c r="AB36" s="2">
        <v>1</v>
      </c>
      <c r="AC36" s="6">
        <f t="shared" si="25"/>
        <v>0</v>
      </c>
      <c r="AD36" s="3">
        <v>165</v>
      </c>
      <c r="AE36" s="2">
        <v>1</v>
      </c>
      <c r="AF36" s="6">
        <f t="shared" si="26"/>
        <v>0</v>
      </c>
      <c r="AG36" s="3"/>
      <c r="AH36" s="2"/>
      <c r="AI36" s="6">
        <f t="shared" si="27"/>
        <v>0</v>
      </c>
      <c r="AJ36" s="7">
        <f t="shared" si="28"/>
        <v>132.5</v>
      </c>
      <c r="AK36" s="5">
        <f t="shared" si="29"/>
        <v>370</v>
      </c>
      <c r="AL36" s="3">
        <v>192.5</v>
      </c>
      <c r="AM36" s="2"/>
      <c r="AN36" s="6">
        <f t="shared" si="30"/>
        <v>192.5</v>
      </c>
      <c r="AO36" s="3">
        <v>212.5</v>
      </c>
      <c r="AP36" s="2">
        <v>1</v>
      </c>
      <c r="AQ36" s="6">
        <f t="shared" si="31"/>
        <v>0</v>
      </c>
      <c r="AR36" s="3" t="s">
        <v>93</v>
      </c>
      <c r="AS36" s="2"/>
      <c r="AT36" s="6" t="str">
        <f t="shared" si="32"/>
        <v>Pass</v>
      </c>
      <c r="AU36" s="3"/>
      <c r="AV36" s="2"/>
      <c r="AW36" s="6">
        <f t="shared" si="33"/>
        <v>0</v>
      </c>
      <c r="AX36" s="7">
        <f t="shared" si="34"/>
        <v>192.5</v>
      </c>
      <c r="AY36" s="8">
        <f t="shared" si="35"/>
        <v>562.5</v>
      </c>
      <c r="AZ36" s="20">
        <f t="shared" si="36"/>
        <v>0</v>
      </c>
      <c r="BA36" s="17">
        <f t="shared" si="37"/>
        <v>1240.0875</v>
      </c>
      <c r="BB36" s="11"/>
    </row>
    <row r="37" spans="1:54" ht="12.75">
      <c r="A37" s="51">
        <v>1</v>
      </c>
      <c r="B37" s="11" t="s">
        <v>159</v>
      </c>
      <c r="C37" s="18">
        <v>18400</v>
      </c>
      <c r="D37" s="2">
        <v>57</v>
      </c>
      <c r="E37" s="1"/>
      <c r="F37" s="1" t="s">
        <v>33</v>
      </c>
      <c r="G37" s="35"/>
      <c r="H37" s="38"/>
      <c r="I37" s="3">
        <v>94.5</v>
      </c>
      <c r="J37" s="4">
        <v>100</v>
      </c>
      <c r="K37" s="3">
        <v>227.5</v>
      </c>
      <c r="L37" s="2"/>
      <c r="M37" s="6">
        <f t="shared" si="19"/>
        <v>227.5</v>
      </c>
      <c r="N37" s="3">
        <v>240</v>
      </c>
      <c r="O37" s="2"/>
      <c r="P37" s="6">
        <f t="shared" si="20"/>
        <v>240</v>
      </c>
      <c r="Q37" s="3">
        <v>245</v>
      </c>
      <c r="R37" s="2">
        <v>1</v>
      </c>
      <c r="S37" s="6">
        <f t="shared" si="21"/>
        <v>0</v>
      </c>
      <c r="T37" s="3"/>
      <c r="U37" s="2"/>
      <c r="V37" s="6">
        <f t="shared" si="22"/>
        <v>0</v>
      </c>
      <c r="W37" s="7">
        <f t="shared" si="23"/>
        <v>240</v>
      </c>
      <c r="X37" s="5">
        <v>147.5</v>
      </c>
      <c r="Y37" s="2"/>
      <c r="Z37" s="6">
        <f t="shared" si="24"/>
        <v>147.5</v>
      </c>
      <c r="AA37" s="3">
        <v>155</v>
      </c>
      <c r="AB37" s="2"/>
      <c r="AC37" s="6">
        <f t="shared" si="25"/>
        <v>155</v>
      </c>
      <c r="AD37" s="3">
        <v>160</v>
      </c>
      <c r="AE37" s="2">
        <v>1</v>
      </c>
      <c r="AF37" s="6">
        <f t="shared" si="26"/>
        <v>0</v>
      </c>
      <c r="AG37" s="3"/>
      <c r="AH37" s="2"/>
      <c r="AI37" s="6">
        <f t="shared" si="27"/>
        <v>0</v>
      </c>
      <c r="AJ37" s="7">
        <f t="shared" si="28"/>
        <v>155</v>
      </c>
      <c r="AK37" s="5">
        <f t="shared" si="29"/>
        <v>395</v>
      </c>
      <c r="AL37" s="3">
        <v>210</v>
      </c>
      <c r="AM37" s="2"/>
      <c r="AN37" s="6">
        <f t="shared" si="30"/>
        <v>210</v>
      </c>
      <c r="AO37" s="3">
        <v>227.5</v>
      </c>
      <c r="AP37" s="2">
        <v>1</v>
      </c>
      <c r="AQ37" s="6">
        <f t="shared" si="31"/>
        <v>0</v>
      </c>
      <c r="AR37" s="3" t="s">
        <v>93</v>
      </c>
      <c r="AS37" s="2"/>
      <c r="AT37" s="6" t="str">
        <f t="shared" si="32"/>
        <v>Pass</v>
      </c>
      <c r="AU37" s="3"/>
      <c r="AV37" s="2"/>
      <c r="AW37" s="6">
        <f t="shared" si="33"/>
        <v>0</v>
      </c>
      <c r="AX37" s="7">
        <f t="shared" si="34"/>
        <v>210</v>
      </c>
      <c r="AY37" s="8">
        <f t="shared" si="35"/>
        <v>605</v>
      </c>
      <c r="AZ37" s="20">
        <f t="shared" si="36"/>
        <v>0</v>
      </c>
      <c r="BA37" s="17">
        <f t="shared" si="37"/>
        <v>1333.7830000000001</v>
      </c>
      <c r="BB37" s="11"/>
    </row>
    <row r="38" spans="1:54" ht="12.75">
      <c r="A38" s="51">
        <v>1</v>
      </c>
      <c r="B38" s="11" t="s">
        <v>176</v>
      </c>
      <c r="C38" s="18">
        <v>18527</v>
      </c>
      <c r="D38" s="2">
        <v>57</v>
      </c>
      <c r="E38" s="1"/>
      <c r="F38" s="1" t="s">
        <v>91</v>
      </c>
      <c r="G38" s="35"/>
      <c r="H38" s="38"/>
      <c r="I38" s="3">
        <v>88.5</v>
      </c>
      <c r="J38" s="4">
        <v>90</v>
      </c>
      <c r="K38" s="3"/>
      <c r="L38" s="2"/>
      <c r="M38" s="6">
        <f t="shared" si="19"/>
        <v>0</v>
      </c>
      <c r="N38" s="3"/>
      <c r="O38" s="2"/>
      <c r="P38" s="6">
        <f t="shared" si="20"/>
        <v>0</v>
      </c>
      <c r="Q38" s="3"/>
      <c r="R38" s="2"/>
      <c r="S38" s="6">
        <f t="shared" si="21"/>
        <v>0</v>
      </c>
      <c r="T38" s="3"/>
      <c r="U38" s="2"/>
      <c r="V38" s="6">
        <f t="shared" si="22"/>
        <v>0</v>
      </c>
      <c r="W38" s="7">
        <f t="shared" si="23"/>
        <v>0</v>
      </c>
      <c r="X38" s="5">
        <v>175</v>
      </c>
      <c r="Y38" s="2"/>
      <c r="Z38" s="6">
        <f t="shared" si="24"/>
        <v>175</v>
      </c>
      <c r="AA38" s="3">
        <v>180</v>
      </c>
      <c r="AB38" s="2">
        <v>1</v>
      </c>
      <c r="AC38" s="6">
        <f t="shared" si="25"/>
        <v>0</v>
      </c>
      <c r="AD38" s="3">
        <v>180</v>
      </c>
      <c r="AE38" s="2"/>
      <c r="AF38" s="6">
        <f t="shared" si="26"/>
        <v>180</v>
      </c>
      <c r="AG38" s="3">
        <v>200</v>
      </c>
      <c r="AH38" s="2">
        <v>1</v>
      </c>
      <c r="AI38" s="6">
        <f t="shared" si="27"/>
        <v>0</v>
      </c>
      <c r="AJ38" s="7">
        <f t="shared" si="28"/>
        <v>180</v>
      </c>
      <c r="AK38" s="5">
        <f t="shared" si="29"/>
        <v>180</v>
      </c>
      <c r="AL38" s="3"/>
      <c r="AM38" s="2"/>
      <c r="AN38" s="6">
        <f t="shared" si="30"/>
        <v>0</v>
      </c>
      <c r="AO38" s="3"/>
      <c r="AP38" s="2"/>
      <c r="AQ38" s="6">
        <f t="shared" si="31"/>
        <v>0</v>
      </c>
      <c r="AR38" s="3"/>
      <c r="AS38" s="2"/>
      <c r="AT38" s="6">
        <f t="shared" si="32"/>
        <v>0</v>
      </c>
      <c r="AU38" s="3"/>
      <c r="AV38" s="2"/>
      <c r="AW38" s="6">
        <f t="shared" si="33"/>
        <v>0</v>
      </c>
      <c r="AX38" s="7">
        <f t="shared" si="34"/>
        <v>0</v>
      </c>
      <c r="AY38" s="8">
        <f t="shared" si="35"/>
        <v>180</v>
      </c>
      <c r="AZ38" s="20">
        <f t="shared" si="36"/>
        <v>0</v>
      </c>
      <c r="BA38" s="17">
        <f t="shared" si="37"/>
        <v>396.82800000000003</v>
      </c>
      <c r="BB38" s="11"/>
    </row>
    <row r="39" spans="1:54" ht="12.75">
      <c r="A39" s="51">
        <v>1</v>
      </c>
      <c r="B39" s="11" t="s">
        <v>177</v>
      </c>
      <c r="C39" s="18">
        <v>17682</v>
      </c>
      <c r="D39" s="2">
        <v>59</v>
      </c>
      <c r="E39" s="1"/>
      <c r="F39" s="1" t="s">
        <v>91</v>
      </c>
      <c r="G39" s="35"/>
      <c r="H39" s="38"/>
      <c r="I39" s="3">
        <v>107.9</v>
      </c>
      <c r="J39" s="4">
        <v>110</v>
      </c>
      <c r="K39" s="3"/>
      <c r="L39" s="2"/>
      <c r="M39" s="6">
        <f t="shared" si="19"/>
        <v>0</v>
      </c>
      <c r="N39" s="3"/>
      <c r="O39" s="2"/>
      <c r="P39" s="6">
        <f t="shared" si="20"/>
        <v>0</v>
      </c>
      <c r="Q39" s="3"/>
      <c r="R39" s="2"/>
      <c r="S39" s="6">
        <f t="shared" si="21"/>
        <v>0</v>
      </c>
      <c r="T39" s="3"/>
      <c r="U39" s="2"/>
      <c r="V39" s="6">
        <f t="shared" si="22"/>
        <v>0</v>
      </c>
      <c r="W39" s="7">
        <f t="shared" si="23"/>
        <v>0</v>
      </c>
      <c r="X39" s="5">
        <v>212.5</v>
      </c>
      <c r="Y39" s="2"/>
      <c r="Z39" s="6">
        <f t="shared" si="24"/>
        <v>212.5</v>
      </c>
      <c r="AA39" s="3">
        <v>220</v>
      </c>
      <c r="AB39" s="2">
        <v>1</v>
      </c>
      <c r="AC39" s="6">
        <f t="shared" si="25"/>
        <v>0</v>
      </c>
      <c r="AD39" s="3">
        <v>220</v>
      </c>
      <c r="AE39" s="2"/>
      <c r="AF39" s="6">
        <f t="shared" si="26"/>
        <v>220</v>
      </c>
      <c r="AG39" s="3">
        <v>227.5</v>
      </c>
      <c r="AH39" s="2">
        <v>1</v>
      </c>
      <c r="AI39" s="6">
        <f t="shared" si="27"/>
        <v>0</v>
      </c>
      <c r="AJ39" s="7">
        <f t="shared" si="28"/>
        <v>220</v>
      </c>
      <c r="AK39" s="5">
        <f t="shared" si="29"/>
        <v>220</v>
      </c>
      <c r="AL39" s="3"/>
      <c r="AM39" s="2"/>
      <c r="AN39" s="6">
        <f t="shared" si="30"/>
        <v>0</v>
      </c>
      <c r="AO39" s="3"/>
      <c r="AP39" s="2"/>
      <c r="AQ39" s="6">
        <f t="shared" si="31"/>
        <v>0</v>
      </c>
      <c r="AR39" s="3"/>
      <c r="AS39" s="2"/>
      <c r="AT39" s="6">
        <f t="shared" si="32"/>
        <v>0</v>
      </c>
      <c r="AU39" s="3"/>
      <c r="AV39" s="2"/>
      <c r="AW39" s="6">
        <f t="shared" si="33"/>
        <v>0</v>
      </c>
      <c r="AX39" s="7">
        <f t="shared" si="34"/>
        <v>0</v>
      </c>
      <c r="AY39" s="8">
        <f t="shared" si="35"/>
        <v>220</v>
      </c>
      <c r="AZ39" s="20">
        <f t="shared" si="36"/>
        <v>0</v>
      </c>
      <c r="BA39" s="17">
        <f t="shared" si="37"/>
        <v>485.012</v>
      </c>
      <c r="BB39" s="11"/>
    </row>
    <row r="40" spans="1:54" ht="12.75">
      <c r="A40" s="51">
        <v>1</v>
      </c>
      <c r="B40" s="11" t="s">
        <v>158</v>
      </c>
      <c r="C40" s="18">
        <v>16558</v>
      </c>
      <c r="D40" s="2">
        <v>63</v>
      </c>
      <c r="E40" s="1"/>
      <c r="F40" s="1" t="s">
        <v>109</v>
      </c>
      <c r="G40" s="35"/>
      <c r="H40" s="38"/>
      <c r="I40" s="3">
        <v>73.4</v>
      </c>
      <c r="J40" s="4">
        <v>75</v>
      </c>
      <c r="K40" s="3">
        <v>182.5</v>
      </c>
      <c r="L40" s="2"/>
      <c r="M40" s="6">
        <f t="shared" si="19"/>
        <v>182.5</v>
      </c>
      <c r="N40" s="3">
        <v>197.5</v>
      </c>
      <c r="O40" s="2"/>
      <c r="P40" s="6">
        <f t="shared" si="20"/>
        <v>197.5</v>
      </c>
      <c r="Q40" s="3">
        <v>212.5</v>
      </c>
      <c r="R40" s="2"/>
      <c r="S40" s="6">
        <f t="shared" si="21"/>
        <v>212.5</v>
      </c>
      <c r="T40" s="3"/>
      <c r="U40" s="2"/>
      <c r="V40" s="6">
        <f t="shared" si="22"/>
        <v>0</v>
      </c>
      <c r="W40" s="7">
        <f t="shared" si="23"/>
        <v>212.5</v>
      </c>
      <c r="X40" s="5">
        <v>105</v>
      </c>
      <c r="Y40" s="2"/>
      <c r="Z40" s="6">
        <f t="shared" si="24"/>
        <v>105</v>
      </c>
      <c r="AA40" s="3">
        <v>115</v>
      </c>
      <c r="AB40" s="2">
        <v>1</v>
      </c>
      <c r="AC40" s="6">
        <f t="shared" si="25"/>
        <v>0</v>
      </c>
      <c r="AD40" s="3">
        <v>115</v>
      </c>
      <c r="AE40" s="2"/>
      <c r="AF40" s="6">
        <f t="shared" si="26"/>
        <v>115</v>
      </c>
      <c r="AG40" s="3"/>
      <c r="AH40" s="2"/>
      <c r="AI40" s="6">
        <f t="shared" si="27"/>
        <v>0</v>
      </c>
      <c r="AJ40" s="7">
        <f t="shared" si="28"/>
        <v>115</v>
      </c>
      <c r="AK40" s="5">
        <f t="shared" si="29"/>
        <v>327.5</v>
      </c>
      <c r="AL40" s="3">
        <v>212.5</v>
      </c>
      <c r="AM40" s="2"/>
      <c r="AN40" s="6">
        <f t="shared" si="30"/>
        <v>212.5</v>
      </c>
      <c r="AO40" s="3">
        <v>230</v>
      </c>
      <c r="AP40" s="2"/>
      <c r="AQ40" s="6">
        <f t="shared" si="31"/>
        <v>230</v>
      </c>
      <c r="AR40" s="3" t="s">
        <v>93</v>
      </c>
      <c r="AS40" s="2"/>
      <c r="AT40" s="6" t="str">
        <f t="shared" si="32"/>
        <v>Pass</v>
      </c>
      <c r="AU40" s="3"/>
      <c r="AV40" s="2"/>
      <c r="AW40" s="6">
        <f t="shared" si="33"/>
        <v>0</v>
      </c>
      <c r="AX40" s="7">
        <f t="shared" si="34"/>
        <v>230</v>
      </c>
      <c r="AY40" s="8">
        <f t="shared" si="35"/>
        <v>557.5</v>
      </c>
      <c r="AZ40" s="20">
        <f t="shared" si="36"/>
        <v>0</v>
      </c>
      <c r="BA40" s="17">
        <f t="shared" si="37"/>
        <v>1229.0645</v>
      </c>
      <c r="BB40" s="11"/>
    </row>
    <row r="41" spans="1:54" ht="12.75">
      <c r="A41" s="51">
        <v>1</v>
      </c>
      <c r="B41" s="11" t="s">
        <v>157</v>
      </c>
      <c r="C41" s="18"/>
      <c r="D41" s="2">
        <v>62</v>
      </c>
      <c r="E41" s="1"/>
      <c r="F41" s="1" t="s">
        <v>109</v>
      </c>
      <c r="G41" s="35"/>
      <c r="H41" s="38"/>
      <c r="I41" s="3">
        <v>89.6</v>
      </c>
      <c r="J41" s="4">
        <v>90</v>
      </c>
      <c r="K41" s="3">
        <v>232.5</v>
      </c>
      <c r="L41" s="2">
        <v>1</v>
      </c>
      <c r="M41" s="6">
        <f t="shared" si="19"/>
        <v>0</v>
      </c>
      <c r="N41" s="3">
        <v>232.5</v>
      </c>
      <c r="O41" s="2">
        <v>1</v>
      </c>
      <c r="P41" s="6">
        <f t="shared" si="20"/>
        <v>0</v>
      </c>
      <c r="Q41" s="3">
        <v>232.5</v>
      </c>
      <c r="R41" s="2"/>
      <c r="S41" s="6">
        <f t="shared" si="21"/>
        <v>232.5</v>
      </c>
      <c r="T41" s="3"/>
      <c r="U41" s="2"/>
      <c r="V41" s="6">
        <f t="shared" si="22"/>
        <v>0</v>
      </c>
      <c r="W41" s="7">
        <f t="shared" si="23"/>
        <v>232.5</v>
      </c>
      <c r="X41" s="5">
        <v>157.5</v>
      </c>
      <c r="Y41" s="2"/>
      <c r="Z41" s="6">
        <f t="shared" si="24"/>
        <v>157.5</v>
      </c>
      <c r="AA41" s="3">
        <v>167.5</v>
      </c>
      <c r="AB41" s="2"/>
      <c r="AC41" s="6">
        <f t="shared" si="25"/>
        <v>167.5</v>
      </c>
      <c r="AD41" s="3">
        <v>175</v>
      </c>
      <c r="AE41" s="2"/>
      <c r="AF41" s="6">
        <f t="shared" si="26"/>
        <v>175</v>
      </c>
      <c r="AG41" s="3"/>
      <c r="AH41" s="2"/>
      <c r="AI41" s="6">
        <f t="shared" si="27"/>
        <v>0</v>
      </c>
      <c r="AJ41" s="7">
        <f t="shared" si="28"/>
        <v>175</v>
      </c>
      <c r="AK41" s="5">
        <f t="shared" si="29"/>
        <v>407.5</v>
      </c>
      <c r="AL41" s="3">
        <v>262.5</v>
      </c>
      <c r="AM41" s="2"/>
      <c r="AN41" s="6">
        <f t="shared" si="30"/>
        <v>262.5</v>
      </c>
      <c r="AO41" s="3">
        <v>290</v>
      </c>
      <c r="AP41" s="2"/>
      <c r="AQ41" s="6">
        <f t="shared" si="31"/>
        <v>290</v>
      </c>
      <c r="AR41" s="3" t="s">
        <v>93</v>
      </c>
      <c r="AS41" s="2"/>
      <c r="AT41" s="6" t="str">
        <f t="shared" si="32"/>
        <v>Pass</v>
      </c>
      <c r="AU41" s="3"/>
      <c r="AV41" s="2"/>
      <c r="AW41" s="6">
        <f t="shared" si="33"/>
        <v>0</v>
      </c>
      <c r="AX41" s="7">
        <f t="shared" si="34"/>
        <v>290</v>
      </c>
      <c r="AY41" s="8">
        <f t="shared" si="35"/>
        <v>697.5</v>
      </c>
      <c r="AZ41" s="20">
        <f t="shared" si="36"/>
        <v>0</v>
      </c>
      <c r="BA41" s="17">
        <f t="shared" si="37"/>
        <v>1537.7085000000002</v>
      </c>
      <c r="BB41" s="11"/>
    </row>
    <row r="42" spans="1:54" ht="12.75">
      <c r="A42" s="51">
        <v>1</v>
      </c>
      <c r="B42" s="11" t="s">
        <v>150</v>
      </c>
      <c r="C42" s="18">
        <v>17797</v>
      </c>
      <c r="D42" s="2">
        <v>59</v>
      </c>
      <c r="E42" s="1"/>
      <c r="F42" s="1" t="s">
        <v>109</v>
      </c>
      <c r="G42" s="35"/>
      <c r="H42" s="38"/>
      <c r="I42" s="3">
        <v>97.5</v>
      </c>
      <c r="J42" s="4">
        <v>100</v>
      </c>
      <c r="K42" s="5">
        <v>240</v>
      </c>
      <c r="L42" s="2"/>
      <c r="M42" s="6">
        <f t="shared" si="19"/>
        <v>240</v>
      </c>
      <c r="N42" s="3">
        <v>260</v>
      </c>
      <c r="O42" s="2"/>
      <c r="P42" s="6">
        <f t="shared" si="20"/>
        <v>260</v>
      </c>
      <c r="Q42" s="3" t="s">
        <v>93</v>
      </c>
      <c r="R42" s="2"/>
      <c r="S42" s="6" t="str">
        <f t="shared" si="21"/>
        <v>Pass</v>
      </c>
      <c r="T42" s="3"/>
      <c r="U42" s="2"/>
      <c r="V42" s="6">
        <f t="shared" si="22"/>
        <v>0</v>
      </c>
      <c r="W42" s="7">
        <f t="shared" si="23"/>
        <v>260</v>
      </c>
      <c r="X42" s="5">
        <v>120</v>
      </c>
      <c r="Y42" s="2"/>
      <c r="Z42" s="6">
        <f t="shared" si="24"/>
        <v>120</v>
      </c>
      <c r="AA42" s="3">
        <v>130</v>
      </c>
      <c r="AB42" s="2"/>
      <c r="AC42" s="6">
        <f t="shared" si="25"/>
        <v>130</v>
      </c>
      <c r="AD42" s="3">
        <v>140</v>
      </c>
      <c r="AE42" s="2"/>
      <c r="AF42" s="6">
        <f t="shared" si="26"/>
        <v>140</v>
      </c>
      <c r="AG42" s="3"/>
      <c r="AH42" s="2"/>
      <c r="AI42" s="6">
        <f t="shared" si="27"/>
        <v>0</v>
      </c>
      <c r="AJ42" s="7">
        <f t="shared" si="28"/>
        <v>140</v>
      </c>
      <c r="AK42" s="5">
        <f t="shared" si="29"/>
        <v>400</v>
      </c>
      <c r="AL42" s="3">
        <v>220</v>
      </c>
      <c r="AM42" s="2"/>
      <c r="AN42" s="6">
        <f t="shared" si="30"/>
        <v>220</v>
      </c>
      <c r="AO42" s="3">
        <v>235</v>
      </c>
      <c r="AP42" s="2"/>
      <c r="AQ42" s="6">
        <f t="shared" si="31"/>
        <v>235</v>
      </c>
      <c r="AR42" s="3">
        <v>252.5</v>
      </c>
      <c r="AS42" s="2">
        <v>1</v>
      </c>
      <c r="AT42" s="6">
        <f t="shared" si="32"/>
        <v>0</v>
      </c>
      <c r="AU42" s="3"/>
      <c r="AV42" s="2"/>
      <c r="AW42" s="6">
        <f t="shared" si="33"/>
        <v>0</v>
      </c>
      <c r="AX42" s="7">
        <f t="shared" si="34"/>
        <v>235</v>
      </c>
      <c r="AY42" s="8">
        <f t="shared" si="35"/>
        <v>635</v>
      </c>
      <c r="AZ42" s="20">
        <f t="shared" si="36"/>
        <v>0</v>
      </c>
      <c r="BA42" s="17">
        <f t="shared" si="37"/>
        <v>1399.921</v>
      </c>
      <c r="BB42" s="11"/>
    </row>
    <row r="43" spans="1:54" ht="12.75">
      <c r="A43" s="51">
        <v>1</v>
      </c>
      <c r="B43" s="11" t="s">
        <v>148</v>
      </c>
      <c r="C43" s="18">
        <v>15734</v>
      </c>
      <c r="D43" s="2">
        <v>65</v>
      </c>
      <c r="E43" s="1"/>
      <c r="F43" s="1" t="s">
        <v>109</v>
      </c>
      <c r="G43" s="35"/>
      <c r="H43" s="38"/>
      <c r="I43" s="3">
        <v>100.3</v>
      </c>
      <c r="J43" s="4">
        <v>110</v>
      </c>
      <c r="K43" s="5">
        <v>187.5</v>
      </c>
      <c r="L43" s="2"/>
      <c r="M43" s="6">
        <f t="shared" si="19"/>
        <v>187.5</v>
      </c>
      <c r="N43" s="3">
        <v>215</v>
      </c>
      <c r="O43" s="2">
        <v>1</v>
      </c>
      <c r="P43" s="6">
        <f t="shared" si="20"/>
        <v>0</v>
      </c>
      <c r="Q43" s="3">
        <v>215</v>
      </c>
      <c r="R43" s="2">
        <v>1</v>
      </c>
      <c r="S43" s="6">
        <f t="shared" si="21"/>
        <v>0</v>
      </c>
      <c r="T43" s="3"/>
      <c r="U43" s="2"/>
      <c r="V43" s="6">
        <f t="shared" si="22"/>
        <v>0</v>
      </c>
      <c r="W43" s="7">
        <f t="shared" si="23"/>
        <v>187.5</v>
      </c>
      <c r="X43" s="5">
        <v>75</v>
      </c>
      <c r="Y43" s="2"/>
      <c r="Z43" s="6">
        <f t="shared" si="24"/>
        <v>75</v>
      </c>
      <c r="AA43" s="3">
        <v>120</v>
      </c>
      <c r="AB43" s="2"/>
      <c r="AC43" s="6">
        <f t="shared" si="25"/>
        <v>120</v>
      </c>
      <c r="AD43" s="3">
        <v>125</v>
      </c>
      <c r="AE43" s="2"/>
      <c r="AF43" s="6">
        <f t="shared" si="26"/>
        <v>125</v>
      </c>
      <c r="AG43" s="3"/>
      <c r="AH43" s="2"/>
      <c r="AI43" s="6">
        <f t="shared" si="27"/>
        <v>0</v>
      </c>
      <c r="AJ43" s="7">
        <f t="shared" si="28"/>
        <v>125</v>
      </c>
      <c r="AK43" s="5">
        <f t="shared" si="29"/>
        <v>312.5</v>
      </c>
      <c r="AL43" s="3">
        <v>207.5</v>
      </c>
      <c r="AM43" s="2"/>
      <c r="AN43" s="6">
        <f t="shared" si="30"/>
        <v>207.5</v>
      </c>
      <c r="AO43" s="3">
        <v>230</v>
      </c>
      <c r="AP43" s="2"/>
      <c r="AQ43" s="6">
        <f t="shared" si="31"/>
        <v>230</v>
      </c>
      <c r="AR43" s="3" t="s">
        <v>93</v>
      </c>
      <c r="AS43" s="2"/>
      <c r="AT43" s="6" t="str">
        <f t="shared" si="32"/>
        <v>Pass</v>
      </c>
      <c r="AU43" s="3"/>
      <c r="AV43" s="2"/>
      <c r="AW43" s="6">
        <f t="shared" si="33"/>
        <v>0</v>
      </c>
      <c r="AX43" s="7">
        <f t="shared" si="34"/>
        <v>230</v>
      </c>
      <c r="AY43" s="8">
        <f t="shared" si="35"/>
        <v>542.5</v>
      </c>
      <c r="AZ43" s="20">
        <f t="shared" si="36"/>
        <v>0</v>
      </c>
      <c r="BA43" s="17">
        <f t="shared" si="37"/>
        <v>1195.9955</v>
      </c>
      <c r="BB43" s="11"/>
    </row>
    <row r="44" spans="1:54" ht="12.75">
      <c r="A44" s="51">
        <v>1</v>
      </c>
      <c r="B44" s="11" t="s">
        <v>162</v>
      </c>
      <c r="C44" s="18">
        <v>16733</v>
      </c>
      <c r="D44" s="2">
        <v>62</v>
      </c>
      <c r="E44" s="1"/>
      <c r="F44" s="1" t="s">
        <v>117</v>
      </c>
      <c r="G44" s="35"/>
      <c r="H44" s="38"/>
      <c r="I44" s="3">
        <v>98</v>
      </c>
      <c r="J44" s="4">
        <v>100</v>
      </c>
      <c r="K44" s="3"/>
      <c r="L44" s="2"/>
      <c r="M44" s="6">
        <f t="shared" si="19"/>
        <v>0</v>
      </c>
      <c r="N44" s="3"/>
      <c r="O44" s="2"/>
      <c r="P44" s="6">
        <f t="shared" si="20"/>
        <v>0</v>
      </c>
      <c r="Q44" s="3"/>
      <c r="R44" s="2"/>
      <c r="S44" s="6">
        <f t="shared" si="21"/>
        <v>0</v>
      </c>
      <c r="T44" s="3"/>
      <c r="U44" s="2"/>
      <c r="V44" s="6">
        <f t="shared" si="22"/>
        <v>0</v>
      </c>
      <c r="W44" s="7">
        <f t="shared" si="23"/>
        <v>0</v>
      </c>
      <c r="X44" s="5">
        <v>195</v>
      </c>
      <c r="Y44" s="2">
        <v>1</v>
      </c>
      <c r="Z44" s="6">
        <f t="shared" si="24"/>
        <v>0</v>
      </c>
      <c r="AA44" s="3">
        <v>195</v>
      </c>
      <c r="AB44" s="2"/>
      <c r="AC44" s="6">
        <f t="shared" si="25"/>
        <v>195</v>
      </c>
      <c r="AD44" s="3">
        <v>202.5</v>
      </c>
      <c r="AE44" s="2"/>
      <c r="AF44" s="6">
        <f t="shared" si="26"/>
        <v>202.5</v>
      </c>
      <c r="AG44" s="3">
        <v>210</v>
      </c>
      <c r="AH44" s="2"/>
      <c r="AI44" s="6">
        <f t="shared" si="27"/>
        <v>210</v>
      </c>
      <c r="AJ44" s="7">
        <f t="shared" si="28"/>
        <v>202.5</v>
      </c>
      <c r="AK44" s="5">
        <f t="shared" si="29"/>
        <v>202.5</v>
      </c>
      <c r="AL44" s="3"/>
      <c r="AM44" s="2"/>
      <c r="AN44" s="6">
        <f t="shared" si="30"/>
        <v>0</v>
      </c>
      <c r="AO44" s="3"/>
      <c r="AP44" s="2"/>
      <c r="AQ44" s="6">
        <f t="shared" si="31"/>
        <v>0</v>
      </c>
      <c r="AR44" s="3"/>
      <c r="AS44" s="2"/>
      <c r="AT44" s="6">
        <f t="shared" si="32"/>
        <v>0</v>
      </c>
      <c r="AU44" s="3"/>
      <c r="AV44" s="2"/>
      <c r="AW44" s="6">
        <f t="shared" si="33"/>
        <v>0</v>
      </c>
      <c r="AX44" s="7">
        <f t="shared" si="34"/>
        <v>0</v>
      </c>
      <c r="AY44" s="8">
        <f t="shared" si="35"/>
        <v>202.5</v>
      </c>
      <c r="AZ44" s="20">
        <f t="shared" si="36"/>
        <v>0</v>
      </c>
      <c r="BA44" s="17">
        <f t="shared" si="37"/>
        <v>446.4315</v>
      </c>
      <c r="BB44" s="11"/>
    </row>
    <row r="45" spans="1:54" ht="12.75">
      <c r="A45" s="51">
        <v>1</v>
      </c>
      <c r="B45" s="11" t="s">
        <v>149</v>
      </c>
      <c r="C45" s="18">
        <v>15625</v>
      </c>
      <c r="D45" s="2">
        <v>65</v>
      </c>
      <c r="E45" s="1"/>
      <c r="F45" s="1" t="s">
        <v>113</v>
      </c>
      <c r="G45" s="35"/>
      <c r="H45" s="38"/>
      <c r="I45" s="3">
        <v>98.9</v>
      </c>
      <c r="J45" s="4">
        <v>100</v>
      </c>
      <c r="K45" s="5">
        <v>215</v>
      </c>
      <c r="L45" s="2"/>
      <c r="M45" s="6">
        <f t="shared" si="19"/>
        <v>215</v>
      </c>
      <c r="N45" s="3">
        <v>227.5</v>
      </c>
      <c r="O45" s="2"/>
      <c r="P45" s="6">
        <f t="shared" si="20"/>
        <v>227.5</v>
      </c>
      <c r="Q45" s="3">
        <v>237.5</v>
      </c>
      <c r="R45" s="2">
        <v>1</v>
      </c>
      <c r="S45" s="6">
        <f t="shared" si="21"/>
        <v>0</v>
      </c>
      <c r="T45" s="3"/>
      <c r="U45" s="2"/>
      <c r="V45" s="6">
        <f t="shared" si="22"/>
        <v>0</v>
      </c>
      <c r="W45" s="7">
        <f t="shared" si="23"/>
        <v>227.5</v>
      </c>
      <c r="X45" s="5">
        <v>175</v>
      </c>
      <c r="Y45" s="2"/>
      <c r="Z45" s="6">
        <f t="shared" si="24"/>
        <v>175</v>
      </c>
      <c r="AA45" s="3">
        <v>182.5</v>
      </c>
      <c r="AB45" s="2"/>
      <c r="AC45" s="6">
        <f t="shared" si="25"/>
        <v>182.5</v>
      </c>
      <c r="AD45" s="3">
        <v>187.5</v>
      </c>
      <c r="AE45" s="2">
        <v>1</v>
      </c>
      <c r="AF45" s="6">
        <f t="shared" si="26"/>
        <v>0</v>
      </c>
      <c r="AG45" s="3"/>
      <c r="AH45" s="2"/>
      <c r="AI45" s="6">
        <f t="shared" si="27"/>
        <v>0</v>
      </c>
      <c r="AJ45" s="7">
        <f t="shared" si="28"/>
        <v>182.5</v>
      </c>
      <c r="AK45" s="5">
        <f t="shared" si="29"/>
        <v>410</v>
      </c>
      <c r="AL45" s="3">
        <v>227.5</v>
      </c>
      <c r="AM45" s="2"/>
      <c r="AN45" s="6">
        <f t="shared" si="30"/>
        <v>227.5</v>
      </c>
      <c r="AO45" s="3">
        <v>250</v>
      </c>
      <c r="AP45" s="2"/>
      <c r="AQ45" s="6">
        <f t="shared" si="31"/>
        <v>250</v>
      </c>
      <c r="AR45" s="3">
        <v>260</v>
      </c>
      <c r="AS45" s="2">
        <v>1</v>
      </c>
      <c r="AT45" s="6">
        <f t="shared" si="32"/>
        <v>0</v>
      </c>
      <c r="AU45" s="3"/>
      <c r="AV45" s="2"/>
      <c r="AW45" s="6">
        <f t="shared" si="33"/>
        <v>0</v>
      </c>
      <c r="AX45" s="7">
        <f t="shared" si="34"/>
        <v>250</v>
      </c>
      <c r="AY45" s="8">
        <f t="shared" si="35"/>
        <v>660</v>
      </c>
      <c r="AZ45" s="20">
        <f t="shared" si="36"/>
        <v>0</v>
      </c>
      <c r="BA45" s="17">
        <f t="shared" si="37"/>
        <v>1455.036</v>
      </c>
      <c r="BB45" s="11"/>
    </row>
    <row r="46" spans="1:54" ht="12.75">
      <c r="A46" s="51">
        <v>1</v>
      </c>
      <c r="B46" s="11" t="s">
        <v>155</v>
      </c>
      <c r="C46" s="18">
        <v>13995</v>
      </c>
      <c r="D46" s="2">
        <v>70</v>
      </c>
      <c r="E46" s="1"/>
      <c r="F46" s="1" t="s">
        <v>114</v>
      </c>
      <c r="G46" s="35"/>
      <c r="H46" s="38"/>
      <c r="I46" s="3">
        <v>81.1</v>
      </c>
      <c r="J46" s="4">
        <v>82.5</v>
      </c>
      <c r="K46" s="5">
        <v>170</v>
      </c>
      <c r="L46" s="2"/>
      <c r="M46" s="6">
        <f t="shared" si="19"/>
        <v>170</v>
      </c>
      <c r="N46" s="3">
        <v>190</v>
      </c>
      <c r="O46" s="2"/>
      <c r="P46" s="6">
        <f t="shared" si="20"/>
        <v>190</v>
      </c>
      <c r="Q46" s="3">
        <v>210</v>
      </c>
      <c r="R46" s="2"/>
      <c r="S46" s="6">
        <f t="shared" si="21"/>
        <v>210</v>
      </c>
      <c r="T46" s="3"/>
      <c r="U46" s="2"/>
      <c r="V46" s="6">
        <f t="shared" si="22"/>
        <v>0</v>
      </c>
      <c r="W46" s="7">
        <f t="shared" si="23"/>
        <v>210</v>
      </c>
      <c r="X46" s="5">
        <v>120</v>
      </c>
      <c r="Y46" s="2"/>
      <c r="Z46" s="6">
        <f t="shared" si="24"/>
        <v>120</v>
      </c>
      <c r="AA46" s="3">
        <v>137.5</v>
      </c>
      <c r="AB46" s="2"/>
      <c r="AC46" s="6">
        <f t="shared" si="25"/>
        <v>137.5</v>
      </c>
      <c r="AD46" s="3">
        <v>145</v>
      </c>
      <c r="AE46" s="2">
        <v>1</v>
      </c>
      <c r="AF46" s="6">
        <f t="shared" si="26"/>
        <v>0</v>
      </c>
      <c r="AG46" s="3"/>
      <c r="AH46" s="2"/>
      <c r="AI46" s="6">
        <f t="shared" si="27"/>
        <v>0</v>
      </c>
      <c r="AJ46" s="7">
        <f t="shared" si="28"/>
        <v>137.5</v>
      </c>
      <c r="AK46" s="5">
        <f t="shared" si="29"/>
        <v>347.5</v>
      </c>
      <c r="AL46" s="3">
        <v>170</v>
      </c>
      <c r="AM46" s="2"/>
      <c r="AN46" s="6">
        <f t="shared" si="30"/>
        <v>170</v>
      </c>
      <c r="AO46" s="3">
        <v>190</v>
      </c>
      <c r="AP46" s="2"/>
      <c r="AQ46" s="6">
        <f t="shared" si="31"/>
        <v>190</v>
      </c>
      <c r="AR46" s="3">
        <v>210</v>
      </c>
      <c r="AS46" s="2">
        <v>1</v>
      </c>
      <c r="AT46" s="6">
        <f t="shared" si="32"/>
        <v>0</v>
      </c>
      <c r="AU46" s="3"/>
      <c r="AV46" s="2"/>
      <c r="AW46" s="6">
        <f t="shared" si="33"/>
        <v>0</v>
      </c>
      <c r="AX46" s="7">
        <f t="shared" si="34"/>
        <v>190</v>
      </c>
      <c r="AY46" s="8">
        <f t="shared" si="35"/>
        <v>537.5</v>
      </c>
      <c r="AZ46" s="20">
        <f t="shared" si="36"/>
        <v>0</v>
      </c>
      <c r="BA46" s="17">
        <f t="shared" si="37"/>
        <v>1184.9725</v>
      </c>
      <c r="BB46" s="11"/>
    </row>
    <row r="47" spans="1:54" ht="12.75">
      <c r="A47" s="51">
        <v>2</v>
      </c>
      <c r="B47" s="11" t="s">
        <v>160</v>
      </c>
      <c r="C47" s="18">
        <v>13699</v>
      </c>
      <c r="D47" s="2">
        <v>70</v>
      </c>
      <c r="E47" s="1"/>
      <c r="F47" s="1" t="s">
        <v>114</v>
      </c>
      <c r="G47" s="35"/>
      <c r="H47" s="38"/>
      <c r="I47" s="12">
        <v>80.6</v>
      </c>
      <c r="J47" s="10">
        <v>82.5</v>
      </c>
      <c r="K47" s="3">
        <v>125</v>
      </c>
      <c r="L47" s="2">
        <v>1</v>
      </c>
      <c r="M47" s="6">
        <f t="shared" si="19"/>
        <v>0</v>
      </c>
      <c r="N47" s="3">
        <v>130</v>
      </c>
      <c r="O47" s="2"/>
      <c r="P47" s="6">
        <f t="shared" si="20"/>
        <v>130</v>
      </c>
      <c r="Q47" s="3">
        <v>140</v>
      </c>
      <c r="R47" s="2"/>
      <c r="S47" s="6">
        <f t="shared" si="21"/>
        <v>140</v>
      </c>
      <c r="T47" s="3"/>
      <c r="U47" s="2"/>
      <c r="V47" s="6">
        <f t="shared" si="22"/>
        <v>0</v>
      </c>
      <c r="W47" s="7">
        <f t="shared" si="23"/>
        <v>140</v>
      </c>
      <c r="X47" s="5">
        <v>60</v>
      </c>
      <c r="Y47" s="2"/>
      <c r="Z47" s="6">
        <f t="shared" si="24"/>
        <v>60</v>
      </c>
      <c r="AA47" s="3">
        <v>62.5</v>
      </c>
      <c r="AB47" s="2"/>
      <c r="AC47" s="6">
        <f t="shared" si="25"/>
        <v>62.5</v>
      </c>
      <c r="AD47" s="3" t="s">
        <v>93</v>
      </c>
      <c r="AE47" s="2"/>
      <c r="AF47" s="6" t="str">
        <f t="shared" si="26"/>
        <v>Pass</v>
      </c>
      <c r="AG47" s="3"/>
      <c r="AH47" s="2"/>
      <c r="AI47" s="6">
        <f t="shared" si="27"/>
        <v>0</v>
      </c>
      <c r="AJ47" s="7">
        <f t="shared" si="28"/>
        <v>62.5</v>
      </c>
      <c r="AK47" s="5">
        <f t="shared" si="29"/>
        <v>202.5</v>
      </c>
      <c r="AL47" s="3">
        <v>160</v>
      </c>
      <c r="AM47" s="2"/>
      <c r="AN47" s="6">
        <f t="shared" si="30"/>
        <v>160</v>
      </c>
      <c r="AO47" s="3">
        <v>170</v>
      </c>
      <c r="AP47" s="2"/>
      <c r="AQ47" s="6">
        <f t="shared" si="31"/>
        <v>170</v>
      </c>
      <c r="AR47" s="3" t="s">
        <v>93</v>
      </c>
      <c r="AS47" s="2"/>
      <c r="AT47" s="6" t="str">
        <f t="shared" si="32"/>
        <v>Pass</v>
      </c>
      <c r="AU47" s="3"/>
      <c r="AV47" s="2"/>
      <c r="AW47" s="6">
        <f t="shared" si="33"/>
        <v>0</v>
      </c>
      <c r="AX47" s="7">
        <f t="shared" si="34"/>
        <v>170</v>
      </c>
      <c r="AY47" s="8">
        <f t="shared" si="35"/>
        <v>372.5</v>
      </c>
      <c r="AZ47" s="20">
        <f t="shared" si="36"/>
        <v>0</v>
      </c>
      <c r="BA47" s="17">
        <f t="shared" si="37"/>
        <v>821.2135000000001</v>
      </c>
      <c r="BB47" s="11"/>
    </row>
    <row r="48" spans="1:54" ht="12.75">
      <c r="A48" s="51">
        <v>1</v>
      </c>
      <c r="B48" s="11" t="s">
        <v>155</v>
      </c>
      <c r="C48" s="18">
        <v>13995</v>
      </c>
      <c r="D48" s="2">
        <v>70</v>
      </c>
      <c r="E48" s="1"/>
      <c r="F48" s="1" t="s">
        <v>119</v>
      </c>
      <c r="G48" s="35"/>
      <c r="H48" s="38"/>
      <c r="I48" s="3">
        <v>81.1</v>
      </c>
      <c r="J48" s="4">
        <v>82.5</v>
      </c>
      <c r="K48" s="3"/>
      <c r="L48" s="2"/>
      <c r="M48" s="6">
        <f t="shared" si="19"/>
        <v>0</v>
      </c>
      <c r="N48" s="3"/>
      <c r="O48" s="2"/>
      <c r="P48" s="6">
        <f t="shared" si="20"/>
        <v>0</v>
      </c>
      <c r="Q48" s="3"/>
      <c r="R48" s="2"/>
      <c r="S48" s="6">
        <f t="shared" si="21"/>
        <v>0</v>
      </c>
      <c r="T48" s="3"/>
      <c r="U48" s="2"/>
      <c r="V48" s="6">
        <f t="shared" si="22"/>
        <v>0</v>
      </c>
      <c r="W48" s="7">
        <f t="shared" si="23"/>
        <v>0</v>
      </c>
      <c r="X48" s="5">
        <v>120</v>
      </c>
      <c r="Y48" s="2"/>
      <c r="Z48" s="6">
        <f t="shared" si="24"/>
        <v>120</v>
      </c>
      <c r="AA48" s="3">
        <v>137.5</v>
      </c>
      <c r="AB48" s="2"/>
      <c r="AC48" s="6">
        <f t="shared" si="25"/>
        <v>137.5</v>
      </c>
      <c r="AD48" s="3">
        <v>145</v>
      </c>
      <c r="AE48" s="2">
        <v>1</v>
      </c>
      <c r="AF48" s="6">
        <f t="shared" si="26"/>
        <v>0</v>
      </c>
      <c r="AG48" s="3"/>
      <c r="AH48" s="2"/>
      <c r="AI48" s="6">
        <f t="shared" si="27"/>
        <v>0</v>
      </c>
      <c r="AJ48" s="7">
        <f t="shared" si="28"/>
        <v>137.5</v>
      </c>
      <c r="AK48" s="5">
        <f t="shared" si="29"/>
        <v>137.5</v>
      </c>
      <c r="AL48" s="3"/>
      <c r="AM48" s="2"/>
      <c r="AN48" s="6">
        <f t="shared" si="30"/>
        <v>0</v>
      </c>
      <c r="AO48" s="3"/>
      <c r="AP48" s="2"/>
      <c r="AQ48" s="6">
        <f t="shared" si="31"/>
        <v>0</v>
      </c>
      <c r="AR48" s="3"/>
      <c r="AS48" s="2"/>
      <c r="AT48" s="6">
        <f t="shared" si="32"/>
        <v>0</v>
      </c>
      <c r="AU48" s="3"/>
      <c r="AV48" s="2"/>
      <c r="AW48" s="6">
        <f t="shared" si="33"/>
        <v>0</v>
      </c>
      <c r="AX48" s="7">
        <f t="shared" si="34"/>
        <v>0</v>
      </c>
      <c r="AY48" s="8">
        <f t="shared" si="35"/>
        <v>137.5</v>
      </c>
      <c r="AZ48" s="20">
        <f t="shared" si="36"/>
        <v>0</v>
      </c>
      <c r="BA48" s="17">
        <f t="shared" si="37"/>
        <v>303.1325</v>
      </c>
      <c r="BB48" s="11"/>
    </row>
    <row r="49" spans="1:54" ht="12.75">
      <c r="A49" s="51">
        <v>1</v>
      </c>
      <c r="B49" s="11" t="s">
        <v>165</v>
      </c>
      <c r="C49" s="18">
        <v>13922</v>
      </c>
      <c r="D49" s="2">
        <v>70</v>
      </c>
      <c r="E49" s="1"/>
      <c r="F49" s="1" t="s">
        <v>119</v>
      </c>
      <c r="G49" s="35"/>
      <c r="H49" s="38"/>
      <c r="I49" s="3">
        <v>98.7</v>
      </c>
      <c r="J49" s="4">
        <v>100</v>
      </c>
      <c r="K49" s="3"/>
      <c r="L49" s="2"/>
      <c r="M49" s="6">
        <f t="shared" si="19"/>
        <v>0</v>
      </c>
      <c r="N49" s="3"/>
      <c r="O49" s="2"/>
      <c r="P49" s="6">
        <f t="shared" si="20"/>
        <v>0</v>
      </c>
      <c r="Q49" s="3"/>
      <c r="R49" s="2"/>
      <c r="S49" s="6">
        <f t="shared" si="21"/>
        <v>0</v>
      </c>
      <c r="T49" s="3"/>
      <c r="U49" s="2"/>
      <c r="V49" s="6">
        <f t="shared" si="22"/>
        <v>0</v>
      </c>
      <c r="W49" s="7">
        <f t="shared" si="23"/>
        <v>0</v>
      </c>
      <c r="X49" s="5">
        <v>162.5</v>
      </c>
      <c r="Y49" s="2"/>
      <c r="Z49" s="6">
        <f t="shared" si="24"/>
        <v>162.5</v>
      </c>
      <c r="AA49" s="3">
        <v>165</v>
      </c>
      <c r="AB49" s="2"/>
      <c r="AC49" s="6">
        <f t="shared" si="25"/>
        <v>165</v>
      </c>
      <c r="AD49" s="3">
        <v>182.5</v>
      </c>
      <c r="AE49" s="2">
        <v>1</v>
      </c>
      <c r="AF49" s="6">
        <f t="shared" si="26"/>
        <v>0</v>
      </c>
      <c r="AG49" s="3"/>
      <c r="AH49" s="2"/>
      <c r="AI49" s="6">
        <f t="shared" si="27"/>
        <v>0</v>
      </c>
      <c r="AJ49" s="7">
        <f t="shared" si="28"/>
        <v>165</v>
      </c>
      <c r="AK49" s="5">
        <f t="shared" si="29"/>
        <v>165</v>
      </c>
      <c r="AL49" s="3"/>
      <c r="AM49" s="2"/>
      <c r="AN49" s="6">
        <f t="shared" si="30"/>
        <v>0</v>
      </c>
      <c r="AO49" s="3"/>
      <c r="AP49" s="2"/>
      <c r="AQ49" s="6">
        <f t="shared" si="31"/>
        <v>0</v>
      </c>
      <c r="AR49" s="3"/>
      <c r="AS49" s="2"/>
      <c r="AT49" s="6">
        <f t="shared" si="32"/>
        <v>0</v>
      </c>
      <c r="AU49" s="3"/>
      <c r="AV49" s="2"/>
      <c r="AW49" s="6">
        <f t="shared" si="33"/>
        <v>0</v>
      </c>
      <c r="AX49" s="7">
        <f t="shared" si="34"/>
        <v>0</v>
      </c>
      <c r="AY49" s="8">
        <f t="shared" si="35"/>
        <v>165</v>
      </c>
      <c r="AZ49" s="20">
        <f t="shared" si="36"/>
        <v>0</v>
      </c>
      <c r="BA49" s="17">
        <f t="shared" si="37"/>
        <v>363.759</v>
      </c>
      <c r="BB49" s="11"/>
    </row>
    <row r="50" spans="1:54" ht="12.75">
      <c r="A50" s="51">
        <v>1</v>
      </c>
      <c r="B50" s="11" t="s">
        <v>169</v>
      </c>
      <c r="C50" s="18">
        <v>18297</v>
      </c>
      <c r="D50" s="2">
        <v>58</v>
      </c>
      <c r="E50" s="1"/>
      <c r="F50" s="1" t="s">
        <v>120</v>
      </c>
      <c r="G50" s="35"/>
      <c r="H50" s="38"/>
      <c r="I50" s="3">
        <v>114.7</v>
      </c>
      <c r="J50" s="4">
        <v>125</v>
      </c>
      <c r="K50" s="3"/>
      <c r="L50" s="2"/>
      <c r="M50" s="6">
        <f t="shared" si="19"/>
        <v>0</v>
      </c>
      <c r="N50" s="3"/>
      <c r="O50" s="2"/>
      <c r="P50" s="6">
        <f t="shared" si="20"/>
        <v>0</v>
      </c>
      <c r="Q50" s="3"/>
      <c r="R50" s="2"/>
      <c r="S50" s="6">
        <f t="shared" si="21"/>
        <v>0</v>
      </c>
      <c r="T50" s="3"/>
      <c r="U50" s="2"/>
      <c r="V50" s="6">
        <f t="shared" si="22"/>
        <v>0</v>
      </c>
      <c r="W50" s="7">
        <f t="shared" si="23"/>
        <v>0</v>
      </c>
      <c r="X50" s="5">
        <v>230</v>
      </c>
      <c r="Y50" s="2">
        <v>1</v>
      </c>
      <c r="Z50" s="6">
        <f t="shared" si="24"/>
        <v>0</v>
      </c>
      <c r="AA50" s="3">
        <v>230</v>
      </c>
      <c r="AB50" s="2">
        <v>1</v>
      </c>
      <c r="AC50" s="6">
        <f t="shared" si="25"/>
        <v>0</v>
      </c>
      <c r="AD50" s="3">
        <v>230</v>
      </c>
      <c r="AE50" s="2"/>
      <c r="AF50" s="6">
        <f t="shared" si="26"/>
        <v>230</v>
      </c>
      <c r="AG50" s="3"/>
      <c r="AH50" s="2"/>
      <c r="AI50" s="6">
        <f t="shared" si="27"/>
        <v>0</v>
      </c>
      <c r="AJ50" s="7">
        <f t="shared" si="28"/>
        <v>230</v>
      </c>
      <c r="AK50" s="5">
        <f t="shared" si="29"/>
        <v>230</v>
      </c>
      <c r="AL50" s="3"/>
      <c r="AM50" s="2"/>
      <c r="AN50" s="6">
        <f t="shared" si="30"/>
        <v>0</v>
      </c>
      <c r="AO50" s="3"/>
      <c r="AP50" s="2"/>
      <c r="AQ50" s="6">
        <f t="shared" si="31"/>
        <v>0</v>
      </c>
      <c r="AR50" s="3"/>
      <c r="AS50" s="2"/>
      <c r="AT50" s="6">
        <f t="shared" si="32"/>
        <v>0</v>
      </c>
      <c r="AU50" s="3"/>
      <c r="AV50" s="2"/>
      <c r="AW50" s="6">
        <f t="shared" si="33"/>
        <v>0</v>
      </c>
      <c r="AX50" s="7">
        <f t="shared" si="34"/>
        <v>0</v>
      </c>
      <c r="AY50" s="8">
        <f t="shared" si="35"/>
        <v>230</v>
      </c>
      <c r="AZ50" s="20">
        <f t="shared" si="36"/>
        <v>0</v>
      </c>
      <c r="BA50" s="17">
        <f t="shared" si="37"/>
        <v>507.05800000000005</v>
      </c>
      <c r="BB50" s="11"/>
    </row>
    <row r="51" spans="1:54" ht="12.75">
      <c r="A51" s="51">
        <v>1</v>
      </c>
      <c r="B51" s="11" t="s">
        <v>126</v>
      </c>
      <c r="C51" s="18">
        <v>25688</v>
      </c>
      <c r="D51" s="2">
        <v>38</v>
      </c>
      <c r="E51" s="1"/>
      <c r="F51" s="1" t="s">
        <v>98</v>
      </c>
      <c r="G51" s="35"/>
      <c r="H51" s="38"/>
      <c r="I51" s="3">
        <v>88.9</v>
      </c>
      <c r="J51" s="4">
        <v>90</v>
      </c>
      <c r="K51" s="3">
        <v>250</v>
      </c>
      <c r="L51" s="2"/>
      <c r="M51" s="6">
        <f t="shared" si="19"/>
        <v>250</v>
      </c>
      <c r="N51" s="3">
        <v>365</v>
      </c>
      <c r="O51" s="2"/>
      <c r="P51" s="6">
        <f t="shared" si="20"/>
        <v>365</v>
      </c>
      <c r="Q51" s="3">
        <v>377.5</v>
      </c>
      <c r="R51" s="2">
        <v>1</v>
      </c>
      <c r="S51" s="6">
        <f t="shared" si="21"/>
        <v>0</v>
      </c>
      <c r="T51" s="3"/>
      <c r="U51" s="2"/>
      <c r="V51" s="6">
        <f t="shared" si="22"/>
        <v>0</v>
      </c>
      <c r="W51" s="7">
        <f t="shared" si="23"/>
        <v>365</v>
      </c>
      <c r="X51" s="5">
        <v>150</v>
      </c>
      <c r="Y51" s="2"/>
      <c r="Z51" s="6">
        <f t="shared" si="24"/>
        <v>150</v>
      </c>
      <c r="AA51" s="3">
        <v>252.5</v>
      </c>
      <c r="AB51" s="2">
        <v>1</v>
      </c>
      <c r="AC51" s="6">
        <f t="shared" si="25"/>
        <v>0</v>
      </c>
      <c r="AD51" s="3">
        <v>252.5</v>
      </c>
      <c r="AE51" s="2"/>
      <c r="AF51" s="6">
        <f t="shared" si="26"/>
        <v>252.5</v>
      </c>
      <c r="AG51" s="3"/>
      <c r="AH51" s="2"/>
      <c r="AI51" s="6">
        <f t="shared" si="27"/>
        <v>0</v>
      </c>
      <c r="AJ51" s="7">
        <f t="shared" si="28"/>
        <v>252.5</v>
      </c>
      <c r="AK51" s="5">
        <f t="shared" si="29"/>
        <v>617.5</v>
      </c>
      <c r="AL51" s="3">
        <v>250</v>
      </c>
      <c r="AM51" s="2"/>
      <c r="AN51" s="6">
        <f t="shared" si="30"/>
        <v>250</v>
      </c>
      <c r="AO51" s="3">
        <v>287.5</v>
      </c>
      <c r="AP51" s="2"/>
      <c r="AQ51" s="6">
        <f t="shared" si="31"/>
        <v>287.5</v>
      </c>
      <c r="AR51" s="3">
        <v>307.5</v>
      </c>
      <c r="AS51" s="2">
        <v>1</v>
      </c>
      <c r="AT51" s="6">
        <f t="shared" si="32"/>
        <v>0</v>
      </c>
      <c r="AU51" s="3"/>
      <c r="AV51" s="2"/>
      <c r="AW51" s="6">
        <f t="shared" si="33"/>
        <v>0</v>
      </c>
      <c r="AX51" s="7">
        <f t="shared" si="34"/>
        <v>287.5</v>
      </c>
      <c r="AY51" s="8">
        <f t="shared" si="35"/>
        <v>905</v>
      </c>
      <c r="AZ51" s="20">
        <f t="shared" si="36"/>
        <v>0</v>
      </c>
      <c r="BA51" s="17">
        <f t="shared" si="37"/>
        <v>1995.163</v>
      </c>
      <c r="BB51" s="11"/>
    </row>
    <row r="52" spans="1:54" ht="12.75">
      <c r="A52" s="51">
        <v>1</v>
      </c>
      <c r="B52" s="11" t="s">
        <v>145</v>
      </c>
      <c r="C52" s="18">
        <v>26436</v>
      </c>
      <c r="D52" s="2">
        <v>35</v>
      </c>
      <c r="E52" s="1"/>
      <c r="F52" s="1" t="s">
        <v>98</v>
      </c>
      <c r="G52" s="35"/>
      <c r="H52" s="38"/>
      <c r="I52" s="12">
        <v>98.6</v>
      </c>
      <c r="J52" s="10">
        <v>100</v>
      </c>
      <c r="K52" s="3">
        <v>342.5</v>
      </c>
      <c r="L52" s="2"/>
      <c r="M52" s="6">
        <f t="shared" si="19"/>
        <v>342.5</v>
      </c>
      <c r="N52" s="3">
        <v>365</v>
      </c>
      <c r="O52" s="2"/>
      <c r="P52" s="6">
        <f t="shared" si="20"/>
        <v>365</v>
      </c>
      <c r="Q52" s="3">
        <v>385</v>
      </c>
      <c r="R52" s="2"/>
      <c r="S52" s="6">
        <f t="shared" si="21"/>
        <v>385</v>
      </c>
      <c r="T52" s="3"/>
      <c r="U52" s="2"/>
      <c r="V52" s="6">
        <f t="shared" si="22"/>
        <v>0</v>
      </c>
      <c r="W52" s="7">
        <f t="shared" si="23"/>
        <v>385</v>
      </c>
      <c r="X52" s="5">
        <v>250</v>
      </c>
      <c r="Y52" s="2">
        <v>1</v>
      </c>
      <c r="Z52" s="6">
        <f t="shared" si="24"/>
        <v>0</v>
      </c>
      <c r="AA52" s="3">
        <v>250</v>
      </c>
      <c r="AB52" s="2">
        <v>1</v>
      </c>
      <c r="AC52" s="6">
        <f t="shared" si="25"/>
        <v>0</v>
      </c>
      <c r="AD52" s="3">
        <v>250</v>
      </c>
      <c r="AE52" s="2"/>
      <c r="AF52" s="6">
        <f t="shared" si="26"/>
        <v>250</v>
      </c>
      <c r="AG52" s="3"/>
      <c r="AH52" s="2"/>
      <c r="AI52" s="6">
        <f t="shared" si="27"/>
        <v>0</v>
      </c>
      <c r="AJ52" s="7">
        <f t="shared" si="28"/>
        <v>250</v>
      </c>
      <c r="AK52" s="5">
        <f t="shared" si="29"/>
        <v>635</v>
      </c>
      <c r="AL52" s="3">
        <v>230</v>
      </c>
      <c r="AM52" s="2"/>
      <c r="AN52" s="6">
        <f t="shared" si="30"/>
        <v>230</v>
      </c>
      <c r="AO52" s="3">
        <v>255</v>
      </c>
      <c r="AP52" s="2"/>
      <c r="AQ52" s="6">
        <f t="shared" si="31"/>
        <v>255</v>
      </c>
      <c r="AR52" s="3">
        <v>272.5</v>
      </c>
      <c r="AS52" s="2"/>
      <c r="AT52" s="6">
        <f t="shared" si="32"/>
        <v>272.5</v>
      </c>
      <c r="AU52" s="3"/>
      <c r="AV52" s="2"/>
      <c r="AW52" s="6">
        <f t="shared" si="33"/>
        <v>0</v>
      </c>
      <c r="AX52" s="7">
        <f t="shared" si="34"/>
        <v>272.5</v>
      </c>
      <c r="AY52" s="8">
        <f t="shared" si="35"/>
        <v>907.5</v>
      </c>
      <c r="AZ52" s="20">
        <f t="shared" si="36"/>
        <v>0</v>
      </c>
      <c r="BA52" s="17">
        <f t="shared" si="37"/>
        <v>2000.6745</v>
      </c>
      <c r="BB52" s="11"/>
    </row>
    <row r="53" spans="1:54" ht="12.75">
      <c r="A53" s="51">
        <v>1</v>
      </c>
      <c r="B53" s="11" t="s">
        <v>130</v>
      </c>
      <c r="C53" s="18">
        <v>27155</v>
      </c>
      <c r="D53" s="2">
        <v>33</v>
      </c>
      <c r="E53" s="1"/>
      <c r="F53" s="1" t="s">
        <v>98</v>
      </c>
      <c r="G53" s="35"/>
      <c r="H53" s="38"/>
      <c r="I53" s="3">
        <v>109.2</v>
      </c>
      <c r="J53" s="4">
        <v>110</v>
      </c>
      <c r="K53" s="3">
        <v>457.5</v>
      </c>
      <c r="L53" s="2">
        <v>1</v>
      </c>
      <c r="M53" s="6">
        <f t="shared" si="19"/>
        <v>0</v>
      </c>
      <c r="N53" s="3">
        <v>457.5</v>
      </c>
      <c r="O53" s="2">
        <v>1</v>
      </c>
      <c r="P53" s="6">
        <f t="shared" si="20"/>
        <v>0</v>
      </c>
      <c r="Q53" s="3">
        <v>457.5</v>
      </c>
      <c r="R53" s="2"/>
      <c r="S53" s="6">
        <f t="shared" si="21"/>
        <v>457.5</v>
      </c>
      <c r="T53" s="3"/>
      <c r="U53" s="2"/>
      <c r="V53" s="6">
        <f t="shared" si="22"/>
        <v>0</v>
      </c>
      <c r="W53" s="7">
        <f t="shared" si="23"/>
        <v>457.5</v>
      </c>
      <c r="X53" s="5">
        <v>297.5</v>
      </c>
      <c r="Y53" s="2"/>
      <c r="Z53" s="6">
        <f t="shared" si="24"/>
        <v>297.5</v>
      </c>
      <c r="AA53" s="3">
        <v>310</v>
      </c>
      <c r="AB53" s="2"/>
      <c r="AC53" s="6">
        <f t="shared" si="25"/>
        <v>310</v>
      </c>
      <c r="AD53" s="3">
        <v>320</v>
      </c>
      <c r="AE53" s="2"/>
      <c r="AF53" s="6">
        <f t="shared" si="26"/>
        <v>320</v>
      </c>
      <c r="AG53" s="3"/>
      <c r="AH53" s="2"/>
      <c r="AI53" s="6">
        <f t="shared" si="27"/>
        <v>0</v>
      </c>
      <c r="AJ53" s="7">
        <f t="shared" si="28"/>
        <v>320</v>
      </c>
      <c r="AK53" s="5">
        <f t="shared" si="29"/>
        <v>777.5</v>
      </c>
      <c r="AL53" s="3">
        <v>305</v>
      </c>
      <c r="AM53" s="2"/>
      <c r="AN53" s="6">
        <f t="shared" si="30"/>
        <v>305</v>
      </c>
      <c r="AO53" s="3">
        <v>320</v>
      </c>
      <c r="AP53" s="2"/>
      <c r="AQ53" s="6">
        <f t="shared" si="31"/>
        <v>320</v>
      </c>
      <c r="AR53" s="3">
        <v>330</v>
      </c>
      <c r="AS53" s="2"/>
      <c r="AT53" s="6">
        <f t="shared" si="32"/>
        <v>330</v>
      </c>
      <c r="AU53" s="3"/>
      <c r="AV53" s="2"/>
      <c r="AW53" s="6">
        <f t="shared" si="33"/>
        <v>0</v>
      </c>
      <c r="AX53" s="7">
        <f t="shared" si="34"/>
        <v>330</v>
      </c>
      <c r="AY53" s="8">
        <f t="shared" si="35"/>
        <v>1107.5</v>
      </c>
      <c r="AZ53" s="20">
        <f t="shared" si="36"/>
        <v>0</v>
      </c>
      <c r="BA53" s="17">
        <f t="shared" si="37"/>
        <v>2441.5945</v>
      </c>
      <c r="BB53" s="11" t="s">
        <v>179</v>
      </c>
    </row>
    <row r="54" spans="1:54" ht="12.75">
      <c r="A54" s="51">
        <v>2</v>
      </c>
      <c r="B54" s="11" t="s">
        <v>143</v>
      </c>
      <c r="C54" s="18">
        <v>25072</v>
      </c>
      <c r="D54" s="2">
        <v>39</v>
      </c>
      <c r="E54" s="1"/>
      <c r="F54" s="1" t="s">
        <v>98</v>
      </c>
      <c r="G54" s="35"/>
      <c r="H54" s="38"/>
      <c r="I54" s="3">
        <v>108.1</v>
      </c>
      <c r="J54" s="4">
        <v>110</v>
      </c>
      <c r="K54" s="3">
        <v>305</v>
      </c>
      <c r="L54" s="2">
        <v>1</v>
      </c>
      <c r="M54" s="6">
        <f t="shared" si="19"/>
        <v>0</v>
      </c>
      <c r="N54" s="3">
        <v>305</v>
      </c>
      <c r="O54" s="2"/>
      <c r="P54" s="6">
        <f t="shared" si="20"/>
        <v>305</v>
      </c>
      <c r="Q54" s="3">
        <v>320</v>
      </c>
      <c r="R54" s="2">
        <v>1</v>
      </c>
      <c r="S54" s="6">
        <f t="shared" si="21"/>
        <v>0</v>
      </c>
      <c r="T54" s="3"/>
      <c r="U54" s="2"/>
      <c r="V54" s="6">
        <f t="shared" si="22"/>
        <v>0</v>
      </c>
      <c r="W54" s="7">
        <f t="shared" si="23"/>
        <v>305</v>
      </c>
      <c r="X54" s="5">
        <v>185</v>
      </c>
      <c r="Y54" s="2">
        <v>1</v>
      </c>
      <c r="Z54" s="6">
        <f t="shared" si="24"/>
        <v>0</v>
      </c>
      <c r="AA54" s="3">
        <v>185</v>
      </c>
      <c r="AB54" s="2"/>
      <c r="AC54" s="6">
        <f t="shared" si="25"/>
        <v>185</v>
      </c>
      <c r="AD54" s="3">
        <v>205</v>
      </c>
      <c r="AE54" s="2">
        <v>1</v>
      </c>
      <c r="AF54" s="6">
        <f t="shared" si="26"/>
        <v>0</v>
      </c>
      <c r="AG54" s="3"/>
      <c r="AH54" s="2"/>
      <c r="AI54" s="6">
        <f t="shared" si="27"/>
        <v>0</v>
      </c>
      <c r="AJ54" s="7">
        <f t="shared" si="28"/>
        <v>185</v>
      </c>
      <c r="AK54" s="5">
        <f t="shared" si="29"/>
        <v>490</v>
      </c>
      <c r="AL54" s="3">
        <v>237.5</v>
      </c>
      <c r="AM54" s="2"/>
      <c r="AN54" s="6">
        <f t="shared" si="30"/>
        <v>237.5</v>
      </c>
      <c r="AO54" s="3">
        <v>250</v>
      </c>
      <c r="AP54" s="2"/>
      <c r="AQ54" s="6">
        <f t="shared" si="31"/>
        <v>250</v>
      </c>
      <c r="AR54" s="3">
        <v>260</v>
      </c>
      <c r="AS54" s="2">
        <v>1</v>
      </c>
      <c r="AT54" s="6">
        <f t="shared" si="32"/>
        <v>0</v>
      </c>
      <c r="AU54" s="3"/>
      <c r="AV54" s="2"/>
      <c r="AW54" s="6">
        <f t="shared" si="33"/>
        <v>0</v>
      </c>
      <c r="AX54" s="7">
        <f t="shared" si="34"/>
        <v>250</v>
      </c>
      <c r="AY54" s="8">
        <f t="shared" si="35"/>
        <v>740</v>
      </c>
      <c r="AZ54" s="20">
        <f t="shared" si="36"/>
        <v>0</v>
      </c>
      <c r="BA54" s="17">
        <f t="shared" si="37"/>
        <v>1631.404</v>
      </c>
      <c r="BB54" s="11"/>
    </row>
    <row r="55" spans="1:54" ht="12.75">
      <c r="A55" s="51">
        <v>1</v>
      </c>
      <c r="B55" s="11" t="s">
        <v>136</v>
      </c>
      <c r="C55" s="18">
        <v>26534</v>
      </c>
      <c r="D55" s="2">
        <v>35</v>
      </c>
      <c r="E55" s="1"/>
      <c r="F55" s="1" t="s">
        <v>98</v>
      </c>
      <c r="G55" s="35"/>
      <c r="H55" s="38"/>
      <c r="I55" s="3">
        <v>124.5</v>
      </c>
      <c r="J55" s="4">
        <v>125</v>
      </c>
      <c r="K55" s="5">
        <v>412.5</v>
      </c>
      <c r="L55" s="2">
        <v>1</v>
      </c>
      <c r="M55" s="6">
        <f t="shared" si="19"/>
        <v>0</v>
      </c>
      <c r="N55" s="3">
        <v>412.5</v>
      </c>
      <c r="O55" s="2">
        <v>1</v>
      </c>
      <c r="P55" s="6">
        <f t="shared" si="20"/>
        <v>0</v>
      </c>
      <c r="Q55" s="3">
        <v>412.5</v>
      </c>
      <c r="R55" s="2"/>
      <c r="S55" s="6">
        <f t="shared" si="21"/>
        <v>412.5</v>
      </c>
      <c r="T55" s="3"/>
      <c r="U55" s="2"/>
      <c r="V55" s="6">
        <f t="shared" si="22"/>
        <v>0</v>
      </c>
      <c r="W55" s="7">
        <f t="shared" si="23"/>
        <v>412.5</v>
      </c>
      <c r="X55" s="5">
        <v>285</v>
      </c>
      <c r="Y55" s="2"/>
      <c r="Z55" s="6">
        <f t="shared" si="24"/>
        <v>285</v>
      </c>
      <c r="AA55" s="3">
        <v>292.5</v>
      </c>
      <c r="AB55" s="2"/>
      <c r="AC55" s="6">
        <f t="shared" si="25"/>
        <v>292.5</v>
      </c>
      <c r="AD55" s="3">
        <v>300</v>
      </c>
      <c r="AE55" s="2">
        <v>1</v>
      </c>
      <c r="AF55" s="6">
        <f t="shared" si="26"/>
        <v>0</v>
      </c>
      <c r="AG55" s="3"/>
      <c r="AH55" s="2"/>
      <c r="AI55" s="6">
        <f t="shared" si="27"/>
        <v>0</v>
      </c>
      <c r="AJ55" s="7">
        <f t="shared" si="28"/>
        <v>292.5</v>
      </c>
      <c r="AK55" s="5">
        <f t="shared" si="29"/>
        <v>705</v>
      </c>
      <c r="AL55" s="3">
        <v>297.5</v>
      </c>
      <c r="AM55" s="2"/>
      <c r="AN55" s="6">
        <f t="shared" si="30"/>
        <v>297.5</v>
      </c>
      <c r="AO55" s="3">
        <v>310</v>
      </c>
      <c r="AP55" s="2">
        <v>1</v>
      </c>
      <c r="AQ55" s="6">
        <f t="shared" si="31"/>
        <v>0</v>
      </c>
      <c r="AR55" s="3">
        <v>310</v>
      </c>
      <c r="AS55" s="2"/>
      <c r="AT55" s="6">
        <f t="shared" si="32"/>
        <v>310</v>
      </c>
      <c r="AU55" s="3"/>
      <c r="AV55" s="2"/>
      <c r="AW55" s="6">
        <f t="shared" si="33"/>
        <v>0</v>
      </c>
      <c r="AX55" s="7">
        <f t="shared" si="34"/>
        <v>310</v>
      </c>
      <c r="AY55" s="8">
        <f t="shared" si="35"/>
        <v>1015</v>
      </c>
      <c r="AZ55" s="20">
        <f t="shared" si="36"/>
        <v>0</v>
      </c>
      <c r="BA55" s="17">
        <f t="shared" si="37"/>
        <v>2237.6690000000003</v>
      </c>
      <c r="BB55" s="11"/>
    </row>
    <row r="56" spans="1:54" ht="12.75">
      <c r="A56" s="51">
        <v>1</v>
      </c>
      <c r="B56" s="11" t="s">
        <v>131</v>
      </c>
      <c r="C56" s="18">
        <v>26585</v>
      </c>
      <c r="D56" s="2">
        <v>35</v>
      </c>
      <c r="E56" s="1"/>
      <c r="F56" s="1" t="s">
        <v>98</v>
      </c>
      <c r="G56" s="35"/>
      <c r="H56" s="38"/>
      <c r="I56" s="3">
        <v>130.6</v>
      </c>
      <c r="J56" s="4">
        <v>140</v>
      </c>
      <c r="K56" s="3">
        <v>445</v>
      </c>
      <c r="L56" s="2"/>
      <c r="M56" s="6">
        <f t="shared" si="19"/>
        <v>445</v>
      </c>
      <c r="N56" s="3">
        <v>490</v>
      </c>
      <c r="O56" s="2">
        <v>1</v>
      </c>
      <c r="P56" s="6">
        <f t="shared" si="20"/>
        <v>0</v>
      </c>
      <c r="Q56" s="3">
        <v>490</v>
      </c>
      <c r="R56" s="2"/>
      <c r="S56" s="6">
        <f t="shared" si="21"/>
        <v>490</v>
      </c>
      <c r="T56" s="3"/>
      <c r="U56" s="2"/>
      <c r="V56" s="6">
        <f t="shared" si="22"/>
        <v>0</v>
      </c>
      <c r="W56" s="7">
        <f t="shared" si="23"/>
        <v>490</v>
      </c>
      <c r="X56" s="5">
        <v>287.5</v>
      </c>
      <c r="Y56" s="2"/>
      <c r="Z56" s="6">
        <f t="shared" si="24"/>
        <v>287.5</v>
      </c>
      <c r="AA56" s="3">
        <v>300</v>
      </c>
      <c r="AB56" s="2"/>
      <c r="AC56" s="6">
        <f t="shared" si="25"/>
        <v>300</v>
      </c>
      <c r="AD56" s="3">
        <v>320</v>
      </c>
      <c r="AE56" s="2"/>
      <c r="AF56" s="6">
        <f t="shared" si="26"/>
        <v>320</v>
      </c>
      <c r="AG56" s="3"/>
      <c r="AH56" s="2"/>
      <c r="AI56" s="6">
        <f t="shared" si="27"/>
        <v>0</v>
      </c>
      <c r="AJ56" s="7">
        <f t="shared" si="28"/>
        <v>320</v>
      </c>
      <c r="AK56" s="5">
        <f t="shared" si="29"/>
        <v>810</v>
      </c>
      <c r="AL56" s="3">
        <v>312.5</v>
      </c>
      <c r="AM56" s="2"/>
      <c r="AN56" s="6">
        <f t="shared" si="30"/>
        <v>312.5</v>
      </c>
      <c r="AO56" s="3">
        <v>327.5</v>
      </c>
      <c r="AP56" s="2"/>
      <c r="AQ56" s="6">
        <f t="shared" si="31"/>
        <v>327.5</v>
      </c>
      <c r="AR56" s="3">
        <v>335</v>
      </c>
      <c r="AS56" s="2">
        <v>1</v>
      </c>
      <c r="AT56" s="6">
        <f t="shared" si="32"/>
        <v>0</v>
      </c>
      <c r="AU56" s="3"/>
      <c r="AV56" s="2"/>
      <c r="AW56" s="6">
        <f t="shared" si="33"/>
        <v>0</v>
      </c>
      <c r="AX56" s="7">
        <f t="shared" si="34"/>
        <v>327.5</v>
      </c>
      <c r="AY56" s="8">
        <f t="shared" si="35"/>
        <v>1137.5</v>
      </c>
      <c r="AZ56" s="20">
        <f t="shared" si="36"/>
        <v>0</v>
      </c>
      <c r="BA56" s="17">
        <f t="shared" si="37"/>
        <v>2507.7325</v>
      </c>
      <c r="BB56" s="11"/>
    </row>
    <row r="57" spans="1:54" ht="12.75">
      <c r="A57" s="51">
        <v>2</v>
      </c>
      <c r="B57" s="11" t="s">
        <v>125</v>
      </c>
      <c r="C57" s="18">
        <v>27017</v>
      </c>
      <c r="D57" s="2">
        <v>34</v>
      </c>
      <c r="E57" s="1"/>
      <c r="F57" s="1" t="s">
        <v>102</v>
      </c>
      <c r="G57" s="35"/>
      <c r="H57" s="38"/>
      <c r="I57" s="3">
        <v>137.5</v>
      </c>
      <c r="J57" s="4">
        <v>140</v>
      </c>
      <c r="K57" s="5">
        <v>420</v>
      </c>
      <c r="L57" s="2"/>
      <c r="M57" s="6">
        <f t="shared" si="19"/>
        <v>420</v>
      </c>
      <c r="N57" s="3">
        <v>465</v>
      </c>
      <c r="O57" s="2"/>
      <c r="P57" s="6">
        <f t="shared" si="20"/>
        <v>465</v>
      </c>
      <c r="Q57" s="3">
        <v>480</v>
      </c>
      <c r="R57" s="2"/>
      <c r="S57" s="6">
        <f t="shared" si="21"/>
        <v>480</v>
      </c>
      <c r="T57" s="3"/>
      <c r="U57" s="2"/>
      <c r="V57" s="6">
        <f t="shared" si="22"/>
        <v>0</v>
      </c>
      <c r="W57" s="7">
        <f t="shared" si="23"/>
        <v>480</v>
      </c>
      <c r="X57" s="5">
        <v>307.5</v>
      </c>
      <c r="Y57" s="2"/>
      <c r="Z57" s="6">
        <f t="shared" si="24"/>
        <v>307.5</v>
      </c>
      <c r="AA57" s="3">
        <v>320</v>
      </c>
      <c r="AB57" s="2">
        <v>1</v>
      </c>
      <c r="AC57" s="6">
        <f t="shared" si="25"/>
        <v>0</v>
      </c>
      <c r="AD57" s="3">
        <v>320</v>
      </c>
      <c r="AE57" s="2"/>
      <c r="AF57" s="6">
        <f t="shared" si="26"/>
        <v>320</v>
      </c>
      <c r="AG57" s="3"/>
      <c r="AH57" s="2"/>
      <c r="AI57" s="6">
        <f t="shared" si="27"/>
        <v>0</v>
      </c>
      <c r="AJ57" s="7">
        <f t="shared" si="28"/>
        <v>320</v>
      </c>
      <c r="AK57" s="5">
        <f t="shared" si="29"/>
        <v>800</v>
      </c>
      <c r="AL57" s="3">
        <v>282.5</v>
      </c>
      <c r="AM57" s="2"/>
      <c r="AN57" s="6">
        <f t="shared" si="30"/>
        <v>282.5</v>
      </c>
      <c r="AO57" s="3">
        <v>310</v>
      </c>
      <c r="AP57" s="2"/>
      <c r="AQ57" s="6">
        <f t="shared" si="31"/>
        <v>310</v>
      </c>
      <c r="AR57" s="3">
        <v>340</v>
      </c>
      <c r="AS57" s="2">
        <v>1</v>
      </c>
      <c r="AT57" s="6">
        <f t="shared" si="32"/>
        <v>0</v>
      </c>
      <c r="AU57" s="3"/>
      <c r="AV57" s="2"/>
      <c r="AW57" s="6">
        <f t="shared" si="33"/>
        <v>0</v>
      </c>
      <c r="AX57" s="7">
        <f t="shared" si="34"/>
        <v>310</v>
      </c>
      <c r="AY57" s="8">
        <f t="shared" si="35"/>
        <v>1110</v>
      </c>
      <c r="AZ57" s="20">
        <f t="shared" si="36"/>
        <v>0</v>
      </c>
      <c r="BA57" s="17">
        <f t="shared" si="37"/>
        <v>2447.106</v>
      </c>
      <c r="BB57" s="11"/>
    </row>
    <row r="58" spans="1:54" ht="12.75">
      <c r="A58" s="51">
        <v>1</v>
      </c>
      <c r="B58" s="11" t="s">
        <v>163</v>
      </c>
      <c r="C58" s="18">
        <v>25147</v>
      </c>
      <c r="D58" s="2">
        <v>39</v>
      </c>
      <c r="E58" s="1"/>
      <c r="F58" s="1" t="s">
        <v>99</v>
      </c>
      <c r="G58" s="35"/>
      <c r="H58" s="38"/>
      <c r="I58" s="3">
        <v>87</v>
      </c>
      <c r="J58" s="4">
        <v>90</v>
      </c>
      <c r="K58" s="5"/>
      <c r="L58" s="2"/>
      <c r="M58" s="6">
        <f t="shared" si="19"/>
        <v>0</v>
      </c>
      <c r="N58" s="3"/>
      <c r="O58" s="2"/>
      <c r="P58" s="6">
        <f t="shared" si="20"/>
        <v>0</v>
      </c>
      <c r="Q58" s="3"/>
      <c r="R58" s="2"/>
      <c r="S58" s="6">
        <f t="shared" si="21"/>
        <v>0</v>
      </c>
      <c r="T58" s="3"/>
      <c r="U58" s="2"/>
      <c r="V58" s="6">
        <f t="shared" si="22"/>
        <v>0</v>
      </c>
      <c r="W58" s="7">
        <f t="shared" si="23"/>
        <v>0</v>
      </c>
      <c r="X58" s="5">
        <v>125</v>
      </c>
      <c r="Y58" s="2"/>
      <c r="Z58" s="6">
        <f t="shared" si="24"/>
        <v>125</v>
      </c>
      <c r="AA58" s="3">
        <v>152.5</v>
      </c>
      <c r="AB58" s="2">
        <v>1</v>
      </c>
      <c r="AC58" s="6">
        <f t="shared" si="25"/>
        <v>0</v>
      </c>
      <c r="AD58" s="3">
        <v>157.5</v>
      </c>
      <c r="AE58" s="2">
        <v>1</v>
      </c>
      <c r="AF58" s="6">
        <f t="shared" si="26"/>
        <v>0</v>
      </c>
      <c r="AG58" s="3"/>
      <c r="AH58" s="2"/>
      <c r="AI58" s="6">
        <f t="shared" si="27"/>
        <v>0</v>
      </c>
      <c r="AJ58" s="7">
        <f t="shared" si="28"/>
        <v>125</v>
      </c>
      <c r="AK58" s="5">
        <f t="shared" si="29"/>
        <v>125</v>
      </c>
      <c r="AL58" s="3"/>
      <c r="AM58" s="2"/>
      <c r="AN58" s="6">
        <f t="shared" si="30"/>
        <v>0</v>
      </c>
      <c r="AO58" s="3"/>
      <c r="AP58" s="2"/>
      <c r="AQ58" s="6">
        <f t="shared" si="31"/>
        <v>0</v>
      </c>
      <c r="AR58" s="3"/>
      <c r="AS58" s="2"/>
      <c r="AT58" s="6">
        <f t="shared" si="32"/>
        <v>0</v>
      </c>
      <c r="AU58" s="3"/>
      <c r="AV58" s="2"/>
      <c r="AW58" s="6">
        <f t="shared" si="33"/>
        <v>0</v>
      </c>
      <c r="AX58" s="7">
        <f t="shared" si="34"/>
        <v>0</v>
      </c>
      <c r="AY58" s="8">
        <f t="shared" si="35"/>
        <v>125</v>
      </c>
      <c r="AZ58" s="20">
        <f t="shared" si="36"/>
        <v>0</v>
      </c>
      <c r="BA58" s="17">
        <f t="shared" si="37"/>
        <v>275.575</v>
      </c>
      <c r="BB58" s="11"/>
    </row>
    <row r="59" spans="1:54" ht="12.75">
      <c r="A59" s="51">
        <v>1</v>
      </c>
      <c r="B59" s="11" t="s">
        <v>100</v>
      </c>
      <c r="C59" s="18">
        <v>26761</v>
      </c>
      <c r="D59" s="2">
        <v>35</v>
      </c>
      <c r="E59" s="1"/>
      <c r="F59" s="1" t="s">
        <v>99</v>
      </c>
      <c r="G59" s="35"/>
      <c r="H59" s="38"/>
      <c r="I59" s="3">
        <v>96.6</v>
      </c>
      <c r="J59" s="4">
        <v>100</v>
      </c>
      <c r="K59" s="5"/>
      <c r="L59" s="2"/>
      <c r="M59" s="6">
        <f t="shared" si="19"/>
        <v>0</v>
      </c>
      <c r="N59" s="3"/>
      <c r="O59" s="2"/>
      <c r="P59" s="6">
        <f t="shared" si="20"/>
        <v>0</v>
      </c>
      <c r="Q59" s="3"/>
      <c r="R59" s="2"/>
      <c r="S59" s="6">
        <f t="shared" si="21"/>
        <v>0</v>
      </c>
      <c r="T59" s="3"/>
      <c r="U59" s="2"/>
      <c r="V59" s="6">
        <f t="shared" si="22"/>
        <v>0</v>
      </c>
      <c r="W59" s="7">
        <f t="shared" si="23"/>
        <v>0</v>
      </c>
      <c r="X59" s="5">
        <v>190</v>
      </c>
      <c r="Y59" s="2"/>
      <c r="Z59" s="6">
        <f t="shared" si="24"/>
        <v>190</v>
      </c>
      <c r="AA59" s="3">
        <v>200</v>
      </c>
      <c r="AB59" s="2"/>
      <c r="AC59" s="6">
        <f t="shared" si="25"/>
        <v>200</v>
      </c>
      <c r="AD59" s="3">
        <v>205</v>
      </c>
      <c r="AE59" s="2"/>
      <c r="AF59" s="6">
        <f t="shared" si="26"/>
        <v>205</v>
      </c>
      <c r="AG59" s="3"/>
      <c r="AH59" s="2"/>
      <c r="AI59" s="6">
        <f t="shared" si="27"/>
        <v>0</v>
      </c>
      <c r="AJ59" s="7">
        <f t="shared" si="28"/>
        <v>205</v>
      </c>
      <c r="AK59" s="5">
        <f t="shared" si="29"/>
        <v>205</v>
      </c>
      <c r="AL59" s="3"/>
      <c r="AM59" s="2"/>
      <c r="AN59" s="6">
        <f t="shared" si="30"/>
        <v>0</v>
      </c>
      <c r="AO59" s="3"/>
      <c r="AP59" s="2"/>
      <c r="AQ59" s="6">
        <f t="shared" si="31"/>
        <v>0</v>
      </c>
      <c r="AR59" s="3"/>
      <c r="AS59" s="2"/>
      <c r="AT59" s="6">
        <f t="shared" si="32"/>
        <v>0</v>
      </c>
      <c r="AU59" s="3"/>
      <c r="AV59" s="2"/>
      <c r="AW59" s="6">
        <f t="shared" si="33"/>
        <v>0</v>
      </c>
      <c r="AX59" s="7">
        <f t="shared" si="34"/>
        <v>0</v>
      </c>
      <c r="AY59" s="8">
        <f t="shared" si="35"/>
        <v>205</v>
      </c>
      <c r="AZ59" s="20">
        <f t="shared" si="36"/>
        <v>0</v>
      </c>
      <c r="BA59" s="17">
        <f t="shared" si="37"/>
        <v>451.94300000000004</v>
      </c>
      <c r="BB59" s="11"/>
    </row>
    <row r="60" spans="1:54" ht="12.75">
      <c r="A60" s="51">
        <v>2</v>
      </c>
      <c r="B60" s="11" t="s">
        <v>97</v>
      </c>
      <c r="C60" s="18">
        <v>27049</v>
      </c>
      <c r="D60" s="2">
        <v>34</v>
      </c>
      <c r="E60" s="1"/>
      <c r="F60" s="1" t="s">
        <v>99</v>
      </c>
      <c r="G60" s="35"/>
      <c r="H60" s="38"/>
      <c r="I60" s="3">
        <v>97</v>
      </c>
      <c r="J60" s="4">
        <v>100</v>
      </c>
      <c r="K60" s="3"/>
      <c r="L60" s="2"/>
      <c r="M60" s="6">
        <f t="shared" si="19"/>
        <v>0</v>
      </c>
      <c r="N60" s="3"/>
      <c r="O60" s="2"/>
      <c r="P60" s="6">
        <f t="shared" si="20"/>
        <v>0</v>
      </c>
      <c r="Q60" s="3"/>
      <c r="R60" s="2"/>
      <c r="S60" s="6">
        <f t="shared" si="21"/>
        <v>0</v>
      </c>
      <c r="T60" s="3"/>
      <c r="U60" s="2"/>
      <c r="V60" s="6">
        <f t="shared" si="22"/>
        <v>0</v>
      </c>
      <c r="W60" s="7">
        <f t="shared" si="23"/>
        <v>0</v>
      </c>
      <c r="X60" s="5">
        <v>165</v>
      </c>
      <c r="Y60" s="2">
        <v>1</v>
      </c>
      <c r="Z60" s="6">
        <f t="shared" si="24"/>
        <v>0</v>
      </c>
      <c r="AA60" s="3">
        <v>165</v>
      </c>
      <c r="AB60" s="2"/>
      <c r="AC60" s="6">
        <f t="shared" si="25"/>
        <v>165</v>
      </c>
      <c r="AD60" s="3">
        <v>82.5</v>
      </c>
      <c r="AE60" s="2"/>
      <c r="AF60" s="6">
        <f t="shared" si="26"/>
        <v>82.5</v>
      </c>
      <c r="AG60" s="3"/>
      <c r="AH60" s="2"/>
      <c r="AI60" s="6">
        <f t="shared" si="27"/>
        <v>0</v>
      </c>
      <c r="AJ60" s="7">
        <f t="shared" si="28"/>
        <v>165</v>
      </c>
      <c r="AK60" s="5">
        <f t="shared" si="29"/>
        <v>165</v>
      </c>
      <c r="AL60" s="3"/>
      <c r="AM60" s="2"/>
      <c r="AN60" s="6">
        <f t="shared" si="30"/>
        <v>0</v>
      </c>
      <c r="AO60" s="3"/>
      <c r="AP60" s="2"/>
      <c r="AQ60" s="6">
        <f t="shared" si="31"/>
        <v>0</v>
      </c>
      <c r="AR60" s="3"/>
      <c r="AS60" s="2"/>
      <c r="AT60" s="6">
        <f t="shared" si="32"/>
        <v>0</v>
      </c>
      <c r="AU60" s="3"/>
      <c r="AV60" s="2"/>
      <c r="AW60" s="6">
        <f t="shared" si="33"/>
        <v>0</v>
      </c>
      <c r="AX60" s="7">
        <f t="shared" si="34"/>
        <v>0</v>
      </c>
      <c r="AY60" s="8">
        <f t="shared" si="35"/>
        <v>165</v>
      </c>
      <c r="AZ60" s="20">
        <f t="shared" si="36"/>
        <v>0</v>
      </c>
      <c r="BA60" s="17">
        <f t="shared" si="37"/>
        <v>363.759</v>
      </c>
      <c r="BB60" s="11"/>
    </row>
    <row r="61" spans="1:54" ht="12.75">
      <c r="A61" s="51"/>
      <c r="B61" s="11"/>
      <c r="C61" s="18"/>
      <c r="D61" s="2"/>
      <c r="E61" s="1"/>
      <c r="F61" s="1"/>
      <c r="G61" s="35"/>
      <c r="H61" s="38"/>
      <c r="I61" s="12"/>
      <c r="J61" s="10"/>
      <c r="K61" s="3"/>
      <c r="L61" s="2"/>
      <c r="M61" s="6">
        <f t="shared" si="19"/>
        <v>0</v>
      </c>
      <c r="N61" s="3"/>
      <c r="O61" s="2"/>
      <c r="P61" s="6">
        <f t="shared" si="20"/>
        <v>0</v>
      </c>
      <c r="Q61" s="3"/>
      <c r="R61" s="2"/>
      <c r="S61" s="6">
        <f t="shared" si="21"/>
        <v>0</v>
      </c>
      <c r="T61" s="3"/>
      <c r="U61" s="2"/>
      <c r="V61" s="6">
        <f t="shared" si="22"/>
        <v>0</v>
      </c>
      <c r="W61" s="7">
        <f t="shared" si="23"/>
        <v>0</v>
      </c>
      <c r="X61" s="5"/>
      <c r="Y61" s="2"/>
      <c r="Z61" s="6">
        <f t="shared" si="24"/>
        <v>0</v>
      </c>
      <c r="AA61" s="3"/>
      <c r="AB61" s="2"/>
      <c r="AC61" s="6">
        <f t="shared" si="25"/>
        <v>0</v>
      </c>
      <c r="AD61" s="3"/>
      <c r="AE61" s="2"/>
      <c r="AF61" s="6">
        <f t="shared" si="26"/>
        <v>0</v>
      </c>
      <c r="AG61" s="3"/>
      <c r="AH61" s="2"/>
      <c r="AI61" s="6">
        <f t="shared" si="27"/>
        <v>0</v>
      </c>
      <c r="AJ61" s="7">
        <f t="shared" si="28"/>
        <v>0</v>
      </c>
      <c r="AK61" s="5">
        <f t="shared" si="29"/>
        <v>0</v>
      </c>
      <c r="AL61" s="3"/>
      <c r="AM61" s="2"/>
      <c r="AN61" s="6">
        <f t="shared" si="30"/>
        <v>0</v>
      </c>
      <c r="AO61" s="3"/>
      <c r="AP61" s="2"/>
      <c r="AQ61" s="6">
        <f t="shared" si="31"/>
        <v>0</v>
      </c>
      <c r="AR61" s="3"/>
      <c r="AS61" s="2"/>
      <c r="AT61" s="6">
        <f t="shared" si="32"/>
        <v>0</v>
      </c>
      <c r="AU61" s="3"/>
      <c r="AV61" s="2"/>
      <c r="AW61" s="6">
        <f t="shared" si="33"/>
        <v>0</v>
      </c>
      <c r="AX61" s="7">
        <f t="shared" si="34"/>
        <v>0</v>
      </c>
      <c r="AY61" s="8">
        <f t="shared" si="35"/>
        <v>0</v>
      </c>
      <c r="AZ61" s="20">
        <f t="shared" si="36"/>
        <v>0</v>
      </c>
      <c r="BA61" s="17">
        <f t="shared" si="37"/>
        <v>0</v>
      </c>
      <c r="BB61" s="11"/>
    </row>
    <row r="62" spans="1:54" ht="12.75">
      <c r="A62" s="51"/>
      <c r="B62" s="11"/>
      <c r="C62" s="18"/>
      <c r="D62" s="2"/>
      <c r="E62" s="1"/>
      <c r="F62" s="1"/>
      <c r="G62" s="35"/>
      <c r="H62" s="38"/>
      <c r="I62" s="3"/>
      <c r="J62" s="4"/>
      <c r="K62" s="3"/>
      <c r="L62" s="2"/>
      <c r="M62" s="6">
        <f t="shared" si="19"/>
        <v>0</v>
      </c>
      <c r="N62" s="3"/>
      <c r="O62" s="2"/>
      <c r="P62" s="6">
        <f t="shared" si="20"/>
        <v>0</v>
      </c>
      <c r="Q62" s="3"/>
      <c r="R62" s="2"/>
      <c r="S62" s="6">
        <f t="shared" si="21"/>
        <v>0</v>
      </c>
      <c r="T62" s="3"/>
      <c r="U62" s="2"/>
      <c r="V62" s="6">
        <f t="shared" si="22"/>
        <v>0</v>
      </c>
      <c r="W62" s="7">
        <f t="shared" si="23"/>
        <v>0</v>
      </c>
      <c r="X62" s="5"/>
      <c r="Y62" s="2"/>
      <c r="Z62" s="6">
        <f t="shared" si="24"/>
        <v>0</v>
      </c>
      <c r="AA62" s="3"/>
      <c r="AB62" s="2"/>
      <c r="AC62" s="6">
        <f t="shared" si="25"/>
        <v>0</v>
      </c>
      <c r="AD62" s="3"/>
      <c r="AE62" s="2"/>
      <c r="AF62" s="6">
        <f t="shared" si="26"/>
        <v>0</v>
      </c>
      <c r="AG62" s="3"/>
      <c r="AH62" s="2"/>
      <c r="AI62" s="6">
        <f t="shared" si="27"/>
        <v>0</v>
      </c>
      <c r="AJ62" s="7">
        <f t="shared" si="28"/>
        <v>0</v>
      </c>
      <c r="AK62" s="5">
        <f t="shared" si="29"/>
        <v>0</v>
      </c>
      <c r="AL62" s="3"/>
      <c r="AM62" s="2"/>
      <c r="AN62" s="6">
        <f t="shared" si="30"/>
        <v>0</v>
      </c>
      <c r="AO62" s="3"/>
      <c r="AP62" s="2"/>
      <c r="AQ62" s="6">
        <f t="shared" si="31"/>
        <v>0</v>
      </c>
      <c r="AR62" s="3"/>
      <c r="AS62" s="2"/>
      <c r="AT62" s="6">
        <f t="shared" si="32"/>
        <v>0</v>
      </c>
      <c r="AU62" s="3"/>
      <c r="AV62" s="2"/>
      <c r="AW62" s="6">
        <f t="shared" si="33"/>
        <v>0</v>
      </c>
      <c r="AX62" s="7">
        <f t="shared" si="34"/>
        <v>0</v>
      </c>
      <c r="AY62" s="8">
        <f t="shared" si="35"/>
        <v>0</v>
      </c>
      <c r="AZ62" s="20">
        <f t="shared" si="36"/>
        <v>0</v>
      </c>
      <c r="BA62" s="17">
        <f t="shared" si="37"/>
        <v>0</v>
      </c>
      <c r="BB62" s="11"/>
    </row>
    <row r="63" spans="1:54" ht="12.75">
      <c r="A63" s="51"/>
      <c r="B63" s="11"/>
      <c r="C63" s="18"/>
      <c r="D63" s="2"/>
      <c r="E63" s="1"/>
      <c r="F63" s="1"/>
      <c r="G63" s="35"/>
      <c r="H63" s="38"/>
      <c r="I63" s="3"/>
      <c r="J63" s="4"/>
      <c r="K63" s="3"/>
      <c r="L63" s="2"/>
      <c r="M63" s="6">
        <f t="shared" si="19"/>
        <v>0</v>
      </c>
      <c r="N63" s="3"/>
      <c r="O63" s="2"/>
      <c r="P63" s="6">
        <f t="shared" si="20"/>
        <v>0</v>
      </c>
      <c r="Q63" s="3"/>
      <c r="R63" s="2"/>
      <c r="S63" s="6">
        <f t="shared" si="21"/>
        <v>0</v>
      </c>
      <c r="T63" s="3"/>
      <c r="U63" s="2"/>
      <c r="V63" s="6">
        <f t="shared" si="22"/>
        <v>0</v>
      </c>
      <c r="W63" s="7">
        <f t="shared" si="23"/>
        <v>0</v>
      </c>
      <c r="X63" s="5"/>
      <c r="Y63" s="2"/>
      <c r="Z63" s="6">
        <f t="shared" si="24"/>
        <v>0</v>
      </c>
      <c r="AA63" s="3"/>
      <c r="AB63" s="2"/>
      <c r="AC63" s="6">
        <f t="shared" si="25"/>
        <v>0</v>
      </c>
      <c r="AD63" s="3"/>
      <c r="AE63" s="2"/>
      <c r="AF63" s="6">
        <f t="shared" si="26"/>
        <v>0</v>
      </c>
      <c r="AG63" s="3"/>
      <c r="AH63" s="2"/>
      <c r="AI63" s="6">
        <f t="shared" si="27"/>
        <v>0</v>
      </c>
      <c r="AJ63" s="7">
        <f t="shared" si="28"/>
        <v>0</v>
      </c>
      <c r="AK63" s="5">
        <f t="shared" si="29"/>
        <v>0</v>
      </c>
      <c r="AL63" s="3"/>
      <c r="AM63" s="2"/>
      <c r="AN63" s="6">
        <f t="shared" si="30"/>
        <v>0</v>
      </c>
      <c r="AO63" s="3"/>
      <c r="AP63" s="2"/>
      <c r="AQ63" s="6">
        <f t="shared" si="31"/>
        <v>0</v>
      </c>
      <c r="AR63" s="3"/>
      <c r="AS63" s="2"/>
      <c r="AT63" s="6">
        <f t="shared" si="32"/>
        <v>0</v>
      </c>
      <c r="AU63" s="3"/>
      <c r="AV63" s="2"/>
      <c r="AW63" s="6">
        <f t="shared" si="33"/>
        <v>0</v>
      </c>
      <c r="AX63" s="7">
        <f t="shared" si="34"/>
        <v>0</v>
      </c>
      <c r="AY63" s="8">
        <f t="shared" si="35"/>
        <v>0</v>
      </c>
      <c r="AZ63" s="20">
        <f aca="true" t="shared" si="38" ref="AZ63:AZ87">(G63*H63*AY63)</f>
        <v>0</v>
      </c>
      <c r="BA63" s="17">
        <f t="shared" si="37"/>
        <v>0</v>
      </c>
      <c r="BB63" s="11"/>
    </row>
    <row r="64" spans="1:54" ht="12.75">
      <c r="A64" s="51"/>
      <c r="B64" s="11"/>
      <c r="C64" s="18"/>
      <c r="D64" s="2"/>
      <c r="E64" s="1"/>
      <c r="F64" s="1"/>
      <c r="G64" s="35"/>
      <c r="H64" s="38"/>
      <c r="I64" s="3"/>
      <c r="J64" s="4"/>
      <c r="K64" s="5"/>
      <c r="L64" s="2"/>
      <c r="M64" s="6">
        <f t="shared" si="19"/>
        <v>0</v>
      </c>
      <c r="N64" s="3"/>
      <c r="O64" s="2"/>
      <c r="P64" s="6">
        <f t="shared" si="20"/>
        <v>0</v>
      </c>
      <c r="Q64" s="3"/>
      <c r="R64" s="2"/>
      <c r="S64" s="6">
        <f t="shared" si="21"/>
        <v>0</v>
      </c>
      <c r="T64" s="3"/>
      <c r="U64" s="2"/>
      <c r="V64" s="6">
        <f t="shared" si="22"/>
        <v>0</v>
      </c>
      <c r="W64" s="7">
        <f t="shared" si="23"/>
        <v>0</v>
      </c>
      <c r="X64" s="5"/>
      <c r="Y64" s="2"/>
      <c r="Z64" s="6">
        <f t="shared" si="24"/>
        <v>0</v>
      </c>
      <c r="AA64" s="3"/>
      <c r="AB64" s="2"/>
      <c r="AC64" s="6">
        <f t="shared" si="25"/>
        <v>0</v>
      </c>
      <c r="AD64" s="3"/>
      <c r="AE64" s="2"/>
      <c r="AF64" s="6">
        <f t="shared" si="26"/>
        <v>0</v>
      </c>
      <c r="AG64" s="3"/>
      <c r="AH64" s="2"/>
      <c r="AI64" s="6">
        <f t="shared" si="27"/>
        <v>0</v>
      </c>
      <c r="AJ64" s="7">
        <f t="shared" si="28"/>
        <v>0</v>
      </c>
      <c r="AK64" s="5">
        <f t="shared" si="29"/>
        <v>0</v>
      </c>
      <c r="AL64" s="3"/>
      <c r="AM64" s="2"/>
      <c r="AN64" s="6">
        <f t="shared" si="30"/>
        <v>0</v>
      </c>
      <c r="AO64" s="3"/>
      <c r="AP64" s="2"/>
      <c r="AQ64" s="6">
        <f t="shared" si="31"/>
        <v>0</v>
      </c>
      <c r="AR64" s="3"/>
      <c r="AS64" s="2"/>
      <c r="AT64" s="6">
        <f t="shared" si="32"/>
        <v>0</v>
      </c>
      <c r="AU64" s="3"/>
      <c r="AV64" s="2"/>
      <c r="AW64" s="6">
        <f t="shared" si="33"/>
        <v>0</v>
      </c>
      <c r="AX64" s="7">
        <f t="shared" si="34"/>
        <v>0</v>
      </c>
      <c r="AY64" s="8">
        <f t="shared" si="35"/>
        <v>0</v>
      </c>
      <c r="AZ64" s="20">
        <f t="shared" si="38"/>
        <v>0</v>
      </c>
      <c r="BA64" s="17">
        <f t="shared" si="37"/>
        <v>0</v>
      </c>
      <c r="BB64" s="11"/>
    </row>
    <row r="65" spans="1:54" ht="12.75">
      <c r="A65" s="51"/>
      <c r="B65" s="11"/>
      <c r="C65" s="18"/>
      <c r="D65" s="2"/>
      <c r="E65" s="1"/>
      <c r="F65" s="1"/>
      <c r="G65" s="35"/>
      <c r="H65" s="38"/>
      <c r="I65" s="3"/>
      <c r="J65" s="4"/>
      <c r="K65" s="3"/>
      <c r="L65" s="2"/>
      <c r="M65" s="6">
        <f t="shared" si="19"/>
        <v>0</v>
      </c>
      <c r="N65" s="3"/>
      <c r="O65" s="2"/>
      <c r="P65" s="6">
        <f t="shared" si="20"/>
        <v>0</v>
      </c>
      <c r="Q65" s="3"/>
      <c r="R65" s="2"/>
      <c r="S65" s="6">
        <f t="shared" si="21"/>
        <v>0</v>
      </c>
      <c r="T65" s="3"/>
      <c r="U65" s="2"/>
      <c r="V65" s="6">
        <f t="shared" si="22"/>
        <v>0</v>
      </c>
      <c r="W65" s="7">
        <f t="shared" si="23"/>
        <v>0</v>
      </c>
      <c r="X65" s="5"/>
      <c r="Y65" s="2"/>
      <c r="Z65" s="6">
        <f t="shared" si="24"/>
        <v>0</v>
      </c>
      <c r="AA65" s="3"/>
      <c r="AB65" s="2"/>
      <c r="AC65" s="6">
        <f t="shared" si="25"/>
        <v>0</v>
      </c>
      <c r="AD65" s="3"/>
      <c r="AE65" s="2"/>
      <c r="AF65" s="6">
        <f t="shared" si="26"/>
        <v>0</v>
      </c>
      <c r="AG65" s="3"/>
      <c r="AH65" s="2"/>
      <c r="AI65" s="6">
        <f t="shared" si="27"/>
        <v>0</v>
      </c>
      <c r="AJ65" s="7">
        <f t="shared" si="28"/>
        <v>0</v>
      </c>
      <c r="AK65" s="5">
        <f t="shared" si="29"/>
        <v>0</v>
      </c>
      <c r="AL65" s="3"/>
      <c r="AM65" s="2"/>
      <c r="AN65" s="6">
        <f t="shared" si="30"/>
        <v>0</v>
      </c>
      <c r="AO65" s="3"/>
      <c r="AP65" s="2"/>
      <c r="AQ65" s="6">
        <f t="shared" si="31"/>
        <v>0</v>
      </c>
      <c r="AR65" s="3"/>
      <c r="AS65" s="2"/>
      <c r="AT65" s="6">
        <f t="shared" si="32"/>
        <v>0</v>
      </c>
      <c r="AU65" s="3"/>
      <c r="AV65" s="2"/>
      <c r="AW65" s="6">
        <f t="shared" si="33"/>
        <v>0</v>
      </c>
      <c r="AX65" s="7">
        <f t="shared" si="34"/>
        <v>0</v>
      </c>
      <c r="AY65" s="8">
        <f t="shared" si="35"/>
        <v>0</v>
      </c>
      <c r="AZ65" s="20">
        <f t="shared" si="38"/>
        <v>0</v>
      </c>
      <c r="BA65" s="17">
        <f t="shared" si="37"/>
        <v>0</v>
      </c>
      <c r="BB65" s="11"/>
    </row>
    <row r="66" spans="1:54" ht="12.75">
      <c r="A66" s="51"/>
      <c r="B66" s="11"/>
      <c r="C66" s="18"/>
      <c r="D66" s="2"/>
      <c r="E66" s="1"/>
      <c r="F66" s="1"/>
      <c r="G66" s="35"/>
      <c r="H66" s="38"/>
      <c r="I66" s="12"/>
      <c r="J66" s="10"/>
      <c r="K66" s="3"/>
      <c r="L66" s="2"/>
      <c r="M66" s="6">
        <f aca="true" t="shared" si="39" ref="M66:M87">IF(L66&gt;0,0,K66)</f>
        <v>0</v>
      </c>
      <c r="N66" s="3"/>
      <c r="O66" s="2"/>
      <c r="P66" s="6">
        <f aca="true" t="shared" si="40" ref="P66:P87">IF(O66&gt;0,0,N66)</f>
        <v>0</v>
      </c>
      <c r="Q66" s="3"/>
      <c r="R66" s="2"/>
      <c r="S66" s="6">
        <f aca="true" t="shared" si="41" ref="S66:S87">IF(R66&gt;0,0,Q66)</f>
        <v>0</v>
      </c>
      <c r="T66" s="3"/>
      <c r="U66" s="2"/>
      <c r="V66" s="6">
        <f aca="true" t="shared" si="42" ref="V66:V87">IF(U66&gt;0,0,T66)</f>
        <v>0</v>
      </c>
      <c r="W66" s="7">
        <f aca="true" t="shared" si="43" ref="W66:W87">IF(COUNT(L66,O66)&gt;2,"out",MAX(M66,P66,S66))</f>
        <v>0</v>
      </c>
      <c r="X66" s="5"/>
      <c r="Y66" s="2"/>
      <c r="Z66" s="6">
        <f aca="true" t="shared" si="44" ref="Z66:Z87">IF(Y66&gt;0,0,X66)</f>
        <v>0</v>
      </c>
      <c r="AA66" s="3"/>
      <c r="AB66" s="2"/>
      <c r="AC66" s="6">
        <f aca="true" t="shared" si="45" ref="AC66:AC87">IF(AB66&gt;0,0,AA66)</f>
        <v>0</v>
      </c>
      <c r="AD66" s="3"/>
      <c r="AE66" s="2"/>
      <c r="AF66" s="6">
        <f aca="true" t="shared" si="46" ref="AF66:AF87">IF(AE66&gt;0,0,AD66)</f>
        <v>0</v>
      </c>
      <c r="AG66" s="3"/>
      <c r="AH66" s="2"/>
      <c r="AI66" s="6">
        <f aca="true" t="shared" si="47" ref="AI66:AI87">IF(AH66&gt;0,0,AG66)</f>
        <v>0</v>
      </c>
      <c r="AJ66" s="7">
        <f aca="true" t="shared" si="48" ref="AJ66:AJ87">MAX(Z66,AC66,AF66)</f>
        <v>0</v>
      </c>
      <c r="AK66" s="5">
        <f aca="true" t="shared" si="49" ref="AK66:AK87">W66+AJ66</f>
        <v>0</v>
      </c>
      <c r="AL66" s="3"/>
      <c r="AM66" s="2"/>
      <c r="AN66" s="6">
        <f aca="true" t="shared" si="50" ref="AN66:AN87">IF(AM66&gt;0,0,AL66)</f>
        <v>0</v>
      </c>
      <c r="AO66" s="3"/>
      <c r="AP66" s="2"/>
      <c r="AQ66" s="6">
        <f aca="true" t="shared" si="51" ref="AQ66:AQ87">IF(AP66&gt;0,0,AO66)</f>
        <v>0</v>
      </c>
      <c r="AR66" s="3"/>
      <c r="AS66" s="2"/>
      <c r="AT66" s="6">
        <f aca="true" t="shared" si="52" ref="AT66:AT87">IF(AS66&gt;0,0,AR66)</f>
        <v>0</v>
      </c>
      <c r="AU66" s="3"/>
      <c r="AV66" s="2"/>
      <c r="AW66" s="6">
        <f aca="true" t="shared" si="53" ref="AW66:AW87">IF(AV66&gt;0,0,AU66)</f>
        <v>0</v>
      </c>
      <c r="AX66" s="7">
        <f aca="true" t="shared" si="54" ref="AX66:AX87">MAX(AN66,AQ66,AT66)</f>
        <v>0</v>
      </c>
      <c r="AY66" s="8">
        <f aca="true" t="shared" si="55" ref="AY66:AY87">(AX66+AJ66+W66)</f>
        <v>0</v>
      </c>
      <c r="AZ66" s="20">
        <f t="shared" si="38"/>
        <v>0</v>
      </c>
      <c r="BA66" s="17">
        <f aca="true" t="shared" si="56" ref="BA66:BA87">(AY66*2.2046)</f>
        <v>0</v>
      </c>
      <c r="BB66" s="11"/>
    </row>
    <row r="67" spans="1:54" ht="12.75">
      <c r="A67" s="51"/>
      <c r="B67" s="11"/>
      <c r="C67" s="18"/>
      <c r="D67" s="2"/>
      <c r="E67" s="1"/>
      <c r="F67" s="1"/>
      <c r="G67" s="35"/>
      <c r="H67" s="38"/>
      <c r="I67" s="3"/>
      <c r="J67" s="4"/>
      <c r="K67" s="3"/>
      <c r="L67" s="2"/>
      <c r="M67" s="6">
        <f t="shared" si="39"/>
        <v>0</v>
      </c>
      <c r="N67" s="3"/>
      <c r="O67" s="2"/>
      <c r="P67" s="6">
        <f t="shared" si="40"/>
        <v>0</v>
      </c>
      <c r="Q67" s="3"/>
      <c r="R67" s="2"/>
      <c r="S67" s="6">
        <f t="shared" si="41"/>
        <v>0</v>
      </c>
      <c r="T67" s="3"/>
      <c r="U67" s="2"/>
      <c r="V67" s="6">
        <f t="shared" si="42"/>
        <v>0</v>
      </c>
      <c r="W67" s="7">
        <f t="shared" si="43"/>
        <v>0</v>
      </c>
      <c r="X67" s="5"/>
      <c r="Y67" s="2"/>
      <c r="Z67" s="6">
        <f t="shared" si="44"/>
        <v>0</v>
      </c>
      <c r="AA67" s="3"/>
      <c r="AB67" s="2"/>
      <c r="AC67" s="6">
        <f t="shared" si="45"/>
        <v>0</v>
      </c>
      <c r="AD67" s="3"/>
      <c r="AE67" s="2"/>
      <c r="AF67" s="6">
        <f t="shared" si="46"/>
        <v>0</v>
      </c>
      <c r="AG67" s="3"/>
      <c r="AH67" s="2"/>
      <c r="AI67" s="6">
        <f t="shared" si="47"/>
        <v>0</v>
      </c>
      <c r="AJ67" s="7">
        <f t="shared" si="48"/>
        <v>0</v>
      </c>
      <c r="AK67" s="5">
        <f t="shared" si="49"/>
        <v>0</v>
      </c>
      <c r="AL67" s="3"/>
      <c r="AM67" s="2"/>
      <c r="AN67" s="6">
        <f t="shared" si="50"/>
        <v>0</v>
      </c>
      <c r="AO67" s="3"/>
      <c r="AP67" s="2"/>
      <c r="AQ67" s="6">
        <f t="shared" si="51"/>
        <v>0</v>
      </c>
      <c r="AR67" s="3"/>
      <c r="AS67" s="2"/>
      <c r="AT67" s="6">
        <f t="shared" si="52"/>
        <v>0</v>
      </c>
      <c r="AU67" s="3"/>
      <c r="AV67" s="2"/>
      <c r="AW67" s="6">
        <f t="shared" si="53"/>
        <v>0</v>
      </c>
      <c r="AX67" s="7">
        <f t="shared" si="54"/>
        <v>0</v>
      </c>
      <c r="AY67" s="8">
        <f t="shared" si="55"/>
        <v>0</v>
      </c>
      <c r="AZ67" s="20">
        <f t="shared" si="38"/>
        <v>0</v>
      </c>
      <c r="BA67" s="17">
        <f t="shared" si="56"/>
        <v>0</v>
      </c>
      <c r="BB67" s="11"/>
    </row>
    <row r="68" spans="1:54" ht="12.75">
      <c r="A68" s="51"/>
      <c r="B68" s="11"/>
      <c r="C68" s="18"/>
      <c r="D68" s="2"/>
      <c r="E68" s="1"/>
      <c r="F68" s="1"/>
      <c r="G68" s="35"/>
      <c r="H68" s="38"/>
      <c r="I68" s="3"/>
      <c r="J68" s="4"/>
      <c r="K68" s="3"/>
      <c r="L68" s="2"/>
      <c r="M68" s="6">
        <f t="shared" si="39"/>
        <v>0</v>
      </c>
      <c r="N68" s="3"/>
      <c r="O68" s="2"/>
      <c r="P68" s="6">
        <f t="shared" si="40"/>
        <v>0</v>
      </c>
      <c r="Q68" s="3"/>
      <c r="R68" s="2"/>
      <c r="S68" s="6">
        <f t="shared" si="41"/>
        <v>0</v>
      </c>
      <c r="T68" s="3"/>
      <c r="U68" s="2"/>
      <c r="V68" s="6">
        <f t="shared" si="42"/>
        <v>0</v>
      </c>
      <c r="W68" s="7">
        <f t="shared" si="43"/>
        <v>0</v>
      </c>
      <c r="X68" s="5"/>
      <c r="Y68" s="2"/>
      <c r="Z68" s="6">
        <f t="shared" si="44"/>
        <v>0</v>
      </c>
      <c r="AA68" s="3"/>
      <c r="AB68" s="2"/>
      <c r="AC68" s="6">
        <f t="shared" si="45"/>
        <v>0</v>
      </c>
      <c r="AD68" s="3"/>
      <c r="AE68" s="2"/>
      <c r="AF68" s="6">
        <f t="shared" si="46"/>
        <v>0</v>
      </c>
      <c r="AG68" s="3"/>
      <c r="AH68" s="2"/>
      <c r="AI68" s="6">
        <f t="shared" si="47"/>
        <v>0</v>
      </c>
      <c r="AJ68" s="7">
        <f t="shared" si="48"/>
        <v>0</v>
      </c>
      <c r="AK68" s="5">
        <f t="shared" si="49"/>
        <v>0</v>
      </c>
      <c r="AL68" s="3"/>
      <c r="AM68" s="2"/>
      <c r="AN68" s="6">
        <f t="shared" si="50"/>
        <v>0</v>
      </c>
      <c r="AO68" s="3"/>
      <c r="AP68" s="2"/>
      <c r="AQ68" s="6">
        <f t="shared" si="51"/>
        <v>0</v>
      </c>
      <c r="AR68" s="3"/>
      <c r="AS68" s="2"/>
      <c r="AT68" s="6">
        <f t="shared" si="52"/>
        <v>0</v>
      </c>
      <c r="AU68" s="3"/>
      <c r="AV68" s="2"/>
      <c r="AW68" s="6">
        <f t="shared" si="53"/>
        <v>0</v>
      </c>
      <c r="AX68" s="7">
        <f t="shared" si="54"/>
        <v>0</v>
      </c>
      <c r="AY68" s="8">
        <f t="shared" si="55"/>
        <v>0</v>
      </c>
      <c r="AZ68" s="20">
        <f t="shared" si="38"/>
        <v>0</v>
      </c>
      <c r="BA68" s="17">
        <f t="shared" si="56"/>
        <v>0</v>
      </c>
      <c r="BB68" s="11"/>
    </row>
    <row r="69" spans="1:54" ht="12.75">
      <c r="A69" s="51"/>
      <c r="B69" s="11"/>
      <c r="C69" s="18"/>
      <c r="D69" s="2"/>
      <c r="E69" s="1"/>
      <c r="F69" s="1"/>
      <c r="G69" s="35"/>
      <c r="H69" s="38"/>
      <c r="I69" s="3"/>
      <c r="J69" s="4"/>
      <c r="K69" s="3"/>
      <c r="L69" s="2"/>
      <c r="M69" s="6">
        <f t="shared" si="39"/>
        <v>0</v>
      </c>
      <c r="N69" s="3"/>
      <c r="O69" s="2"/>
      <c r="P69" s="6">
        <f t="shared" si="40"/>
        <v>0</v>
      </c>
      <c r="Q69" s="3"/>
      <c r="R69" s="2"/>
      <c r="S69" s="6">
        <f t="shared" si="41"/>
        <v>0</v>
      </c>
      <c r="T69" s="3"/>
      <c r="U69" s="2"/>
      <c r="V69" s="6">
        <f t="shared" si="42"/>
        <v>0</v>
      </c>
      <c r="W69" s="7">
        <f t="shared" si="43"/>
        <v>0</v>
      </c>
      <c r="X69" s="5"/>
      <c r="Y69" s="2"/>
      <c r="Z69" s="6">
        <f t="shared" si="44"/>
        <v>0</v>
      </c>
      <c r="AA69" s="3"/>
      <c r="AB69" s="2"/>
      <c r="AC69" s="6">
        <f t="shared" si="45"/>
        <v>0</v>
      </c>
      <c r="AD69" s="3"/>
      <c r="AE69" s="2"/>
      <c r="AF69" s="6">
        <f t="shared" si="46"/>
        <v>0</v>
      </c>
      <c r="AG69" s="3"/>
      <c r="AH69" s="2"/>
      <c r="AI69" s="6">
        <f t="shared" si="47"/>
        <v>0</v>
      </c>
      <c r="AJ69" s="7">
        <f t="shared" si="48"/>
        <v>0</v>
      </c>
      <c r="AK69" s="5">
        <f t="shared" si="49"/>
        <v>0</v>
      </c>
      <c r="AL69" s="3"/>
      <c r="AM69" s="2"/>
      <c r="AN69" s="6">
        <f t="shared" si="50"/>
        <v>0</v>
      </c>
      <c r="AO69" s="3"/>
      <c r="AP69" s="2"/>
      <c r="AQ69" s="6">
        <f t="shared" si="51"/>
        <v>0</v>
      </c>
      <c r="AR69" s="3"/>
      <c r="AS69" s="2"/>
      <c r="AT69" s="6">
        <f t="shared" si="52"/>
        <v>0</v>
      </c>
      <c r="AU69" s="3"/>
      <c r="AV69" s="2"/>
      <c r="AW69" s="6">
        <f t="shared" si="53"/>
        <v>0</v>
      </c>
      <c r="AX69" s="7">
        <f t="shared" si="54"/>
        <v>0</v>
      </c>
      <c r="AY69" s="8">
        <f t="shared" si="55"/>
        <v>0</v>
      </c>
      <c r="AZ69" s="20">
        <f t="shared" si="38"/>
        <v>0</v>
      </c>
      <c r="BA69" s="17">
        <f t="shared" si="56"/>
        <v>0</v>
      </c>
      <c r="BB69" s="11"/>
    </row>
    <row r="70" spans="1:54" ht="12.75">
      <c r="A70" s="51"/>
      <c r="B70" s="11"/>
      <c r="C70" s="18"/>
      <c r="D70" s="2"/>
      <c r="E70" s="1"/>
      <c r="F70" s="1"/>
      <c r="G70" s="35"/>
      <c r="H70" s="38"/>
      <c r="I70" s="3"/>
      <c r="J70" s="4"/>
      <c r="K70" s="5"/>
      <c r="L70" s="2"/>
      <c r="M70" s="6">
        <f t="shared" si="39"/>
        <v>0</v>
      </c>
      <c r="N70" s="3"/>
      <c r="O70" s="2"/>
      <c r="P70" s="6">
        <f t="shared" si="40"/>
        <v>0</v>
      </c>
      <c r="Q70" s="3"/>
      <c r="R70" s="2"/>
      <c r="S70" s="6">
        <f t="shared" si="41"/>
        <v>0</v>
      </c>
      <c r="T70" s="3"/>
      <c r="U70" s="2"/>
      <c r="V70" s="6">
        <f t="shared" si="42"/>
        <v>0</v>
      </c>
      <c r="W70" s="7">
        <f t="shared" si="43"/>
        <v>0</v>
      </c>
      <c r="X70" s="5"/>
      <c r="Y70" s="2"/>
      <c r="Z70" s="6">
        <f t="shared" si="44"/>
        <v>0</v>
      </c>
      <c r="AA70" s="3"/>
      <c r="AB70" s="2"/>
      <c r="AC70" s="6">
        <f t="shared" si="45"/>
        <v>0</v>
      </c>
      <c r="AD70" s="3"/>
      <c r="AE70" s="2"/>
      <c r="AF70" s="6">
        <f t="shared" si="46"/>
        <v>0</v>
      </c>
      <c r="AG70" s="3"/>
      <c r="AH70" s="2"/>
      <c r="AI70" s="6">
        <f t="shared" si="47"/>
        <v>0</v>
      </c>
      <c r="AJ70" s="7">
        <f t="shared" si="48"/>
        <v>0</v>
      </c>
      <c r="AK70" s="5">
        <f t="shared" si="49"/>
        <v>0</v>
      </c>
      <c r="AL70" s="3"/>
      <c r="AM70" s="2"/>
      <c r="AN70" s="6">
        <f t="shared" si="50"/>
        <v>0</v>
      </c>
      <c r="AO70" s="3"/>
      <c r="AP70" s="2"/>
      <c r="AQ70" s="6">
        <f t="shared" si="51"/>
        <v>0</v>
      </c>
      <c r="AR70" s="3"/>
      <c r="AS70" s="2"/>
      <c r="AT70" s="6">
        <f t="shared" si="52"/>
        <v>0</v>
      </c>
      <c r="AU70" s="3"/>
      <c r="AV70" s="2"/>
      <c r="AW70" s="6">
        <f t="shared" si="53"/>
        <v>0</v>
      </c>
      <c r="AX70" s="7">
        <f t="shared" si="54"/>
        <v>0</v>
      </c>
      <c r="AY70" s="8">
        <f t="shared" si="55"/>
        <v>0</v>
      </c>
      <c r="AZ70" s="20">
        <f t="shared" si="38"/>
        <v>0</v>
      </c>
      <c r="BA70" s="17">
        <f t="shared" si="56"/>
        <v>0</v>
      </c>
      <c r="BB70" s="11"/>
    </row>
    <row r="71" spans="1:54" ht="12.75">
      <c r="A71" s="51"/>
      <c r="B71" s="11"/>
      <c r="C71" s="18"/>
      <c r="D71" s="2"/>
      <c r="E71" s="1"/>
      <c r="F71" s="1"/>
      <c r="G71" s="35"/>
      <c r="H71" s="38"/>
      <c r="I71" s="3"/>
      <c r="J71" s="4"/>
      <c r="K71" s="3"/>
      <c r="L71" s="2"/>
      <c r="M71" s="6">
        <f t="shared" si="39"/>
        <v>0</v>
      </c>
      <c r="N71" s="3"/>
      <c r="O71" s="2"/>
      <c r="P71" s="6">
        <f t="shared" si="40"/>
        <v>0</v>
      </c>
      <c r="Q71" s="3"/>
      <c r="R71" s="2"/>
      <c r="S71" s="6">
        <f t="shared" si="41"/>
        <v>0</v>
      </c>
      <c r="T71" s="3"/>
      <c r="U71" s="2"/>
      <c r="V71" s="6">
        <f t="shared" si="42"/>
        <v>0</v>
      </c>
      <c r="W71" s="7">
        <f t="shared" si="43"/>
        <v>0</v>
      </c>
      <c r="X71" s="5"/>
      <c r="Y71" s="2"/>
      <c r="Z71" s="6">
        <f t="shared" si="44"/>
        <v>0</v>
      </c>
      <c r="AA71" s="3"/>
      <c r="AB71" s="2"/>
      <c r="AC71" s="6">
        <f t="shared" si="45"/>
        <v>0</v>
      </c>
      <c r="AD71" s="3"/>
      <c r="AE71" s="2"/>
      <c r="AF71" s="6">
        <f t="shared" si="46"/>
        <v>0</v>
      </c>
      <c r="AG71" s="3"/>
      <c r="AH71" s="2"/>
      <c r="AI71" s="6">
        <f t="shared" si="47"/>
        <v>0</v>
      </c>
      <c r="AJ71" s="7">
        <f t="shared" si="48"/>
        <v>0</v>
      </c>
      <c r="AK71" s="5">
        <f t="shared" si="49"/>
        <v>0</v>
      </c>
      <c r="AL71" s="3"/>
      <c r="AM71" s="2"/>
      <c r="AN71" s="6">
        <f t="shared" si="50"/>
        <v>0</v>
      </c>
      <c r="AO71" s="3"/>
      <c r="AP71" s="2"/>
      <c r="AQ71" s="6">
        <f t="shared" si="51"/>
        <v>0</v>
      </c>
      <c r="AR71" s="3"/>
      <c r="AS71" s="2"/>
      <c r="AT71" s="6">
        <f t="shared" si="52"/>
        <v>0</v>
      </c>
      <c r="AU71" s="3"/>
      <c r="AV71" s="2"/>
      <c r="AW71" s="6">
        <f t="shared" si="53"/>
        <v>0</v>
      </c>
      <c r="AX71" s="7">
        <f t="shared" si="54"/>
        <v>0</v>
      </c>
      <c r="AY71" s="8">
        <f t="shared" si="55"/>
        <v>0</v>
      </c>
      <c r="AZ71" s="20">
        <f t="shared" si="38"/>
        <v>0</v>
      </c>
      <c r="BA71" s="17">
        <f t="shared" si="56"/>
        <v>0</v>
      </c>
      <c r="BB71" s="11"/>
    </row>
    <row r="72" spans="1:54" ht="12.75">
      <c r="A72" s="51"/>
      <c r="B72" s="11"/>
      <c r="C72" s="18"/>
      <c r="D72" s="2"/>
      <c r="E72" s="1"/>
      <c r="F72" s="1"/>
      <c r="G72" s="35"/>
      <c r="H72" s="38"/>
      <c r="I72" s="12"/>
      <c r="J72" s="10"/>
      <c r="K72" s="3"/>
      <c r="L72" s="2"/>
      <c r="M72" s="6">
        <f t="shared" si="39"/>
        <v>0</v>
      </c>
      <c r="N72" s="3"/>
      <c r="O72" s="2"/>
      <c r="P72" s="6">
        <f t="shared" si="40"/>
        <v>0</v>
      </c>
      <c r="Q72" s="3"/>
      <c r="R72" s="2"/>
      <c r="S72" s="6">
        <f t="shared" si="41"/>
        <v>0</v>
      </c>
      <c r="T72" s="3"/>
      <c r="U72" s="2"/>
      <c r="V72" s="6">
        <f t="shared" si="42"/>
        <v>0</v>
      </c>
      <c r="W72" s="7">
        <f t="shared" si="43"/>
        <v>0</v>
      </c>
      <c r="X72" s="5"/>
      <c r="Y72" s="2"/>
      <c r="Z72" s="6">
        <f t="shared" si="44"/>
        <v>0</v>
      </c>
      <c r="AA72" s="3"/>
      <c r="AB72" s="2"/>
      <c r="AC72" s="6">
        <f t="shared" si="45"/>
        <v>0</v>
      </c>
      <c r="AD72" s="3"/>
      <c r="AE72" s="2"/>
      <c r="AF72" s="6">
        <f t="shared" si="46"/>
        <v>0</v>
      </c>
      <c r="AG72" s="3"/>
      <c r="AH72" s="2"/>
      <c r="AI72" s="6">
        <f t="shared" si="47"/>
        <v>0</v>
      </c>
      <c r="AJ72" s="7">
        <f t="shared" si="48"/>
        <v>0</v>
      </c>
      <c r="AK72" s="5">
        <f t="shared" si="49"/>
        <v>0</v>
      </c>
      <c r="AL72" s="3"/>
      <c r="AM72" s="2"/>
      <c r="AN72" s="6">
        <f t="shared" si="50"/>
        <v>0</v>
      </c>
      <c r="AO72" s="3"/>
      <c r="AP72" s="2"/>
      <c r="AQ72" s="6">
        <f t="shared" si="51"/>
        <v>0</v>
      </c>
      <c r="AR72" s="3"/>
      <c r="AS72" s="2"/>
      <c r="AT72" s="6">
        <f t="shared" si="52"/>
        <v>0</v>
      </c>
      <c r="AU72" s="3"/>
      <c r="AV72" s="2"/>
      <c r="AW72" s="6">
        <f t="shared" si="53"/>
        <v>0</v>
      </c>
      <c r="AX72" s="7">
        <f t="shared" si="54"/>
        <v>0</v>
      </c>
      <c r="AY72" s="8">
        <f t="shared" si="55"/>
        <v>0</v>
      </c>
      <c r="AZ72" s="20">
        <f t="shared" si="38"/>
        <v>0</v>
      </c>
      <c r="BA72" s="17">
        <f t="shared" si="56"/>
        <v>0</v>
      </c>
      <c r="BB72" s="11"/>
    </row>
    <row r="73" spans="1:54" ht="12.75">
      <c r="A73" s="51"/>
      <c r="B73" s="11"/>
      <c r="C73" s="18"/>
      <c r="D73" s="2"/>
      <c r="E73" s="1"/>
      <c r="F73" s="1"/>
      <c r="G73" s="35"/>
      <c r="H73" s="38"/>
      <c r="I73" s="3"/>
      <c r="J73" s="4"/>
      <c r="K73" s="3"/>
      <c r="L73" s="2"/>
      <c r="M73" s="6">
        <f t="shared" si="39"/>
        <v>0</v>
      </c>
      <c r="N73" s="3"/>
      <c r="O73" s="2"/>
      <c r="P73" s="6">
        <f t="shared" si="40"/>
        <v>0</v>
      </c>
      <c r="Q73" s="3"/>
      <c r="R73" s="2"/>
      <c r="S73" s="6">
        <f t="shared" si="41"/>
        <v>0</v>
      </c>
      <c r="T73" s="3"/>
      <c r="U73" s="2"/>
      <c r="V73" s="6">
        <f t="shared" si="42"/>
        <v>0</v>
      </c>
      <c r="W73" s="7">
        <f t="shared" si="43"/>
        <v>0</v>
      </c>
      <c r="X73" s="5"/>
      <c r="Y73" s="2"/>
      <c r="Z73" s="6">
        <f t="shared" si="44"/>
        <v>0</v>
      </c>
      <c r="AA73" s="3"/>
      <c r="AB73" s="2"/>
      <c r="AC73" s="6">
        <f t="shared" si="45"/>
        <v>0</v>
      </c>
      <c r="AD73" s="3"/>
      <c r="AE73" s="2"/>
      <c r="AF73" s="6">
        <f t="shared" si="46"/>
        <v>0</v>
      </c>
      <c r="AG73" s="3"/>
      <c r="AH73" s="2"/>
      <c r="AI73" s="6">
        <f t="shared" si="47"/>
        <v>0</v>
      </c>
      <c r="AJ73" s="7">
        <f t="shared" si="48"/>
        <v>0</v>
      </c>
      <c r="AK73" s="5">
        <f t="shared" si="49"/>
        <v>0</v>
      </c>
      <c r="AL73" s="3"/>
      <c r="AM73" s="2"/>
      <c r="AN73" s="6">
        <f t="shared" si="50"/>
        <v>0</v>
      </c>
      <c r="AO73" s="3"/>
      <c r="AP73" s="2"/>
      <c r="AQ73" s="6">
        <f t="shared" si="51"/>
        <v>0</v>
      </c>
      <c r="AR73" s="3"/>
      <c r="AS73" s="2"/>
      <c r="AT73" s="6">
        <f t="shared" si="52"/>
        <v>0</v>
      </c>
      <c r="AU73" s="3"/>
      <c r="AV73" s="2"/>
      <c r="AW73" s="6">
        <f t="shared" si="53"/>
        <v>0</v>
      </c>
      <c r="AX73" s="7">
        <f t="shared" si="54"/>
        <v>0</v>
      </c>
      <c r="AY73" s="8">
        <f t="shared" si="55"/>
        <v>0</v>
      </c>
      <c r="AZ73" s="20">
        <f t="shared" si="38"/>
        <v>0</v>
      </c>
      <c r="BA73" s="17">
        <f t="shared" si="56"/>
        <v>0</v>
      </c>
      <c r="BB73" s="11"/>
    </row>
    <row r="74" spans="1:54" ht="12.75">
      <c r="A74" s="51"/>
      <c r="B74" s="11"/>
      <c r="C74" s="18"/>
      <c r="D74" s="2"/>
      <c r="E74" s="1"/>
      <c r="F74" s="1"/>
      <c r="G74" s="35"/>
      <c r="H74" s="38"/>
      <c r="I74" s="3"/>
      <c r="J74" s="4"/>
      <c r="K74" s="3"/>
      <c r="L74" s="2"/>
      <c r="M74" s="6">
        <f t="shared" si="39"/>
        <v>0</v>
      </c>
      <c r="N74" s="3"/>
      <c r="O74" s="2"/>
      <c r="P74" s="6">
        <f t="shared" si="40"/>
        <v>0</v>
      </c>
      <c r="Q74" s="3"/>
      <c r="R74" s="2"/>
      <c r="S74" s="6">
        <f t="shared" si="41"/>
        <v>0</v>
      </c>
      <c r="T74" s="3"/>
      <c r="U74" s="2"/>
      <c r="V74" s="6">
        <f t="shared" si="42"/>
        <v>0</v>
      </c>
      <c r="W74" s="7">
        <f t="shared" si="43"/>
        <v>0</v>
      </c>
      <c r="X74" s="5"/>
      <c r="Y74" s="2"/>
      <c r="Z74" s="6">
        <f t="shared" si="44"/>
        <v>0</v>
      </c>
      <c r="AA74" s="3"/>
      <c r="AB74" s="2"/>
      <c r="AC74" s="6">
        <f t="shared" si="45"/>
        <v>0</v>
      </c>
      <c r="AD74" s="3"/>
      <c r="AE74" s="2"/>
      <c r="AF74" s="6">
        <f t="shared" si="46"/>
        <v>0</v>
      </c>
      <c r="AG74" s="3"/>
      <c r="AH74" s="2"/>
      <c r="AI74" s="6">
        <f t="shared" si="47"/>
        <v>0</v>
      </c>
      <c r="AJ74" s="7">
        <f t="shared" si="48"/>
        <v>0</v>
      </c>
      <c r="AK74" s="5">
        <f t="shared" si="49"/>
        <v>0</v>
      </c>
      <c r="AL74" s="3"/>
      <c r="AM74" s="2"/>
      <c r="AN74" s="6">
        <f t="shared" si="50"/>
        <v>0</v>
      </c>
      <c r="AO74" s="3"/>
      <c r="AP74" s="2"/>
      <c r="AQ74" s="6">
        <f t="shared" si="51"/>
        <v>0</v>
      </c>
      <c r="AR74" s="3"/>
      <c r="AS74" s="2"/>
      <c r="AT74" s="6">
        <f t="shared" si="52"/>
        <v>0</v>
      </c>
      <c r="AU74" s="3"/>
      <c r="AV74" s="2"/>
      <c r="AW74" s="6">
        <f t="shared" si="53"/>
        <v>0</v>
      </c>
      <c r="AX74" s="7">
        <f t="shared" si="54"/>
        <v>0</v>
      </c>
      <c r="AY74" s="8">
        <f t="shared" si="55"/>
        <v>0</v>
      </c>
      <c r="AZ74" s="20">
        <f t="shared" si="38"/>
        <v>0</v>
      </c>
      <c r="BA74" s="17">
        <f t="shared" si="56"/>
        <v>0</v>
      </c>
      <c r="BB74" s="11"/>
    </row>
    <row r="75" spans="1:54" ht="12.75">
      <c r="A75" s="51"/>
      <c r="B75" s="11"/>
      <c r="C75" s="18"/>
      <c r="D75" s="2"/>
      <c r="E75" s="1"/>
      <c r="F75" s="1"/>
      <c r="G75" s="35"/>
      <c r="H75" s="38"/>
      <c r="I75" s="3"/>
      <c r="J75" s="4"/>
      <c r="K75" s="5"/>
      <c r="L75" s="2"/>
      <c r="M75" s="6">
        <f t="shared" si="39"/>
        <v>0</v>
      </c>
      <c r="N75" s="3"/>
      <c r="O75" s="2"/>
      <c r="P75" s="6">
        <f t="shared" si="40"/>
        <v>0</v>
      </c>
      <c r="Q75" s="3"/>
      <c r="R75" s="2"/>
      <c r="S75" s="6">
        <f t="shared" si="41"/>
        <v>0</v>
      </c>
      <c r="T75" s="3"/>
      <c r="U75" s="2"/>
      <c r="V75" s="6">
        <f t="shared" si="42"/>
        <v>0</v>
      </c>
      <c r="W75" s="7">
        <f t="shared" si="43"/>
        <v>0</v>
      </c>
      <c r="X75" s="5"/>
      <c r="Y75" s="2"/>
      <c r="Z75" s="6">
        <f t="shared" si="44"/>
        <v>0</v>
      </c>
      <c r="AA75" s="3"/>
      <c r="AB75" s="2"/>
      <c r="AC75" s="6">
        <f t="shared" si="45"/>
        <v>0</v>
      </c>
      <c r="AD75" s="3"/>
      <c r="AE75" s="2"/>
      <c r="AF75" s="6">
        <f t="shared" si="46"/>
        <v>0</v>
      </c>
      <c r="AG75" s="3"/>
      <c r="AH75" s="2"/>
      <c r="AI75" s="6">
        <f t="shared" si="47"/>
        <v>0</v>
      </c>
      <c r="AJ75" s="7">
        <f t="shared" si="48"/>
        <v>0</v>
      </c>
      <c r="AK75" s="5">
        <f t="shared" si="49"/>
        <v>0</v>
      </c>
      <c r="AL75" s="3"/>
      <c r="AM75" s="2"/>
      <c r="AN75" s="6">
        <f t="shared" si="50"/>
        <v>0</v>
      </c>
      <c r="AO75" s="3"/>
      <c r="AP75" s="2"/>
      <c r="AQ75" s="6">
        <f t="shared" si="51"/>
        <v>0</v>
      </c>
      <c r="AR75" s="3"/>
      <c r="AS75" s="2"/>
      <c r="AT75" s="6">
        <f t="shared" si="52"/>
        <v>0</v>
      </c>
      <c r="AU75" s="3"/>
      <c r="AV75" s="2"/>
      <c r="AW75" s="6">
        <f t="shared" si="53"/>
        <v>0</v>
      </c>
      <c r="AX75" s="7">
        <f t="shared" si="54"/>
        <v>0</v>
      </c>
      <c r="AY75" s="8">
        <f t="shared" si="55"/>
        <v>0</v>
      </c>
      <c r="AZ75" s="20">
        <f t="shared" si="38"/>
        <v>0</v>
      </c>
      <c r="BA75" s="17">
        <f t="shared" si="56"/>
        <v>0</v>
      </c>
      <c r="BB75" s="11"/>
    </row>
    <row r="76" spans="1:54" ht="12.75">
      <c r="A76" s="51"/>
      <c r="B76" s="11"/>
      <c r="C76" s="18"/>
      <c r="D76" s="2"/>
      <c r="E76" s="1"/>
      <c r="F76" s="1"/>
      <c r="G76" s="35"/>
      <c r="H76" s="38"/>
      <c r="I76" s="3"/>
      <c r="J76" s="4"/>
      <c r="K76" s="3"/>
      <c r="L76" s="2"/>
      <c r="M76" s="6">
        <f t="shared" si="39"/>
        <v>0</v>
      </c>
      <c r="N76" s="3"/>
      <c r="O76" s="2"/>
      <c r="P76" s="6">
        <f t="shared" si="40"/>
        <v>0</v>
      </c>
      <c r="Q76" s="3"/>
      <c r="R76" s="2"/>
      <c r="S76" s="6">
        <f t="shared" si="41"/>
        <v>0</v>
      </c>
      <c r="T76" s="3"/>
      <c r="U76" s="2"/>
      <c r="V76" s="6">
        <f t="shared" si="42"/>
        <v>0</v>
      </c>
      <c r="W76" s="7">
        <f t="shared" si="43"/>
        <v>0</v>
      </c>
      <c r="X76" s="5"/>
      <c r="Y76" s="2"/>
      <c r="Z76" s="6">
        <f t="shared" si="44"/>
        <v>0</v>
      </c>
      <c r="AA76" s="3"/>
      <c r="AB76" s="2"/>
      <c r="AC76" s="6">
        <f t="shared" si="45"/>
        <v>0</v>
      </c>
      <c r="AD76" s="3"/>
      <c r="AE76" s="2"/>
      <c r="AF76" s="6">
        <f t="shared" si="46"/>
        <v>0</v>
      </c>
      <c r="AG76" s="3"/>
      <c r="AH76" s="2"/>
      <c r="AI76" s="6">
        <f t="shared" si="47"/>
        <v>0</v>
      </c>
      <c r="AJ76" s="7">
        <f t="shared" si="48"/>
        <v>0</v>
      </c>
      <c r="AK76" s="5">
        <f t="shared" si="49"/>
        <v>0</v>
      </c>
      <c r="AL76" s="3"/>
      <c r="AM76" s="2"/>
      <c r="AN76" s="6">
        <f t="shared" si="50"/>
        <v>0</v>
      </c>
      <c r="AO76" s="3"/>
      <c r="AP76" s="2"/>
      <c r="AQ76" s="6">
        <f t="shared" si="51"/>
        <v>0</v>
      </c>
      <c r="AR76" s="3"/>
      <c r="AS76" s="2"/>
      <c r="AT76" s="6">
        <f t="shared" si="52"/>
        <v>0</v>
      </c>
      <c r="AU76" s="3"/>
      <c r="AV76" s="2"/>
      <c r="AW76" s="6">
        <f t="shared" si="53"/>
        <v>0</v>
      </c>
      <c r="AX76" s="7">
        <f t="shared" si="54"/>
        <v>0</v>
      </c>
      <c r="AY76" s="8">
        <f t="shared" si="55"/>
        <v>0</v>
      </c>
      <c r="AZ76" s="20">
        <f t="shared" si="38"/>
        <v>0</v>
      </c>
      <c r="BA76" s="17">
        <f t="shared" si="56"/>
        <v>0</v>
      </c>
      <c r="BB76" s="11"/>
    </row>
    <row r="77" spans="1:54" ht="12.75">
      <c r="A77" s="51"/>
      <c r="B77" s="11"/>
      <c r="C77" s="18"/>
      <c r="D77" s="2"/>
      <c r="E77" s="1"/>
      <c r="F77" s="1"/>
      <c r="G77" s="35"/>
      <c r="H77" s="38"/>
      <c r="I77" s="12"/>
      <c r="J77" s="10"/>
      <c r="K77" s="3"/>
      <c r="L77" s="2"/>
      <c r="M77" s="6">
        <f t="shared" si="39"/>
        <v>0</v>
      </c>
      <c r="N77" s="3"/>
      <c r="O77" s="2"/>
      <c r="P77" s="6">
        <f t="shared" si="40"/>
        <v>0</v>
      </c>
      <c r="Q77" s="3"/>
      <c r="R77" s="2"/>
      <c r="S77" s="6">
        <f t="shared" si="41"/>
        <v>0</v>
      </c>
      <c r="T77" s="3"/>
      <c r="U77" s="2"/>
      <c r="V77" s="6">
        <f t="shared" si="42"/>
        <v>0</v>
      </c>
      <c r="W77" s="7">
        <f t="shared" si="43"/>
        <v>0</v>
      </c>
      <c r="X77" s="5"/>
      <c r="Y77" s="2"/>
      <c r="Z77" s="6">
        <f t="shared" si="44"/>
        <v>0</v>
      </c>
      <c r="AA77" s="3"/>
      <c r="AB77" s="2"/>
      <c r="AC77" s="6">
        <f t="shared" si="45"/>
        <v>0</v>
      </c>
      <c r="AD77" s="3"/>
      <c r="AE77" s="2"/>
      <c r="AF77" s="6">
        <f t="shared" si="46"/>
        <v>0</v>
      </c>
      <c r="AG77" s="3"/>
      <c r="AH77" s="2"/>
      <c r="AI77" s="6">
        <f t="shared" si="47"/>
        <v>0</v>
      </c>
      <c r="AJ77" s="7">
        <f t="shared" si="48"/>
        <v>0</v>
      </c>
      <c r="AK77" s="5">
        <f t="shared" si="49"/>
        <v>0</v>
      </c>
      <c r="AL77" s="3"/>
      <c r="AM77" s="2"/>
      <c r="AN77" s="6">
        <f t="shared" si="50"/>
        <v>0</v>
      </c>
      <c r="AO77" s="3"/>
      <c r="AP77" s="2"/>
      <c r="AQ77" s="6">
        <f t="shared" si="51"/>
        <v>0</v>
      </c>
      <c r="AR77" s="3"/>
      <c r="AS77" s="2"/>
      <c r="AT77" s="6">
        <f t="shared" si="52"/>
        <v>0</v>
      </c>
      <c r="AU77" s="3"/>
      <c r="AV77" s="2"/>
      <c r="AW77" s="6">
        <f t="shared" si="53"/>
        <v>0</v>
      </c>
      <c r="AX77" s="7">
        <f t="shared" si="54"/>
        <v>0</v>
      </c>
      <c r="AY77" s="8">
        <f t="shared" si="55"/>
        <v>0</v>
      </c>
      <c r="AZ77" s="20">
        <f t="shared" si="38"/>
        <v>0</v>
      </c>
      <c r="BA77" s="17">
        <f t="shared" si="56"/>
        <v>0</v>
      </c>
      <c r="BB77" s="11"/>
    </row>
    <row r="78" spans="1:54" ht="12.75">
      <c r="A78" s="51"/>
      <c r="B78" s="11"/>
      <c r="C78" s="18"/>
      <c r="D78" s="2"/>
      <c r="E78" s="1"/>
      <c r="F78" s="1"/>
      <c r="G78" s="35"/>
      <c r="H78" s="38"/>
      <c r="I78" s="3"/>
      <c r="J78" s="4"/>
      <c r="K78" s="3"/>
      <c r="L78" s="2"/>
      <c r="M78" s="6">
        <f t="shared" si="39"/>
        <v>0</v>
      </c>
      <c r="N78" s="3"/>
      <c r="O78" s="2"/>
      <c r="P78" s="6">
        <f t="shared" si="40"/>
        <v>0</v>
      </c>
      <c r="Q78" s="3"/>
      <c r="R78" s="2"/>
      <c r="S78" s="6">
        <f t="shared" si="41"/>
        <v>0</v>
      </c>
      <c r="T78" s="3"/>
      <c r="U78" s="2"/>
      <c r="V78" s="6">
        <f t="shared" si="42"/>
        <v>0</v>
      </c>
      <c r="W78" s="7">
        <f t="shared" si="43"/>
        <v>0</v>
      </c>
      <c r="X78" s="5"/>
      <c r="Y78" s="2"/>
      <c r="Z78" s="6">
        <f t="shared" si="44"/>
        <v>0</v>
      </c>
      <c r="AA78" s="3"/>
      <c r="AB78" s="2"/>
      <c r="AC78" s="6">
        <f t="shared" si="45"/>
        <v>0</v>
      </c>
      <c r="AD78" s="3"/>
      <c r="AE78" s="2"/>
      <c r="AF78" s="6">
        <f t="shared" si="46"/>
        <v>0</v>
      </c>
      <c r="AG78" s="3"/>
      <c r="AH78" s="2"/>
      <c r="AI78" s="6">
        <f t="shared" si="47"/>
        <v>0</v>
      </c>
      <c r="AJ78" s="7">
        <f t="shared" si="48"/>
        <v>0</v>
      </c>
      <c r="AK78" s="5">
        <f t="shared" si="49"/>
        <v>0</v>
      </c>
      <c r="AL78" s="3"/>
      <c r="AM78" s="2"/>
      <c r="AN78" s="6">
        <f t="shared" si="50"/>
        <v>0</v>
      </c>
      <c r="AO78" s="3"/>
      <c r="AP78" s="2"/>
      <c r="AQ78" s="6">
        <f t="shared" si="51"/>
        <v>0</v>
      </c>
      <c r="AR78" s="3"/>
      <c r="AS78" s="2"/>
      <c r="AT78" s="6">
        <f t="shared" si="52"/>
        <v>0</v>
      </c>
      <c r="AU78" s="3"/>
      <c r="AV78" s="2"/>
      <c r="AW78" s="6">
        <f t="shared" si="53"/>
        <v>0</v>
      </c>
      <c r="AX78" s="7">
        <f t="shared" si="54"/>
        <v>0</v>
      </c>
      <c r="AY78" s="8">
        <f t="shared" si="55"/>
        <v>0</v>
      </c>
      <c r="AZ78" s="20">
        <f t="shared" si="38"/>
        <v>0</v>
      </c>
      <c r="BA78" s="17">
        <f t="shared" si="56"/>
        <v>0</v>
      </c>
      <c r="BB78" s="11"/>
    </row>
    <row r="79" spans="1:54" ht="12.75">
      <c r="A79" s="51"/>
      <c r="B79" s="11"/>
      <c r="C79" s="18"/>
      <c r="D79" s="2"/>
      <c r="E79" s="1"/>
      <c r="F79" s="1"/>
      <c r="G79" s="35"/>
      <c r="H79" s="38"/>
      <c r="I79" s="3"/>
      <c r="J79" s="4"/>
      <c r="K79" s="3"/>
      <c r="L79" s="2"/>
      <c r="M79" s="6">
        <f t="shared" si="39"/>
        <v>0</v>
      </c>
      <c r="N79" s="3"/>
      <c r="O79" s="2"/>
      <c r="P79" s="6">
        <f t="shared" si="40"/>
        <v>0</v>
      </c>
      <c r="Q79" s="3"/>
      <c r="R79" s="2"/>
      <c r="S79" s="6">
        <f t="shared" si="41"/>
        <v>0</v>
      </c>
      <c r="T79" s="3"/>
      <c r="U79" s="2"/>
      <c r="V79" s="6">
        <f t="shared" si="42"/>
        <v>0</v>
      </c>
      <c r="W79" s="7">
        <f t="shared" si="43"/>
        <v>0</v>
      </c>
      <c r="X79" s="5"/>
      <c r="Y79" s="2"/>
      <c r="Z79" s="6">
        <f t="shared" si="44"/>
        <v>0</v>
      </c>
      <c r="AA79" s="3"/>
      <c r="AB79" s="2"/>
      <c r="AC79" s="6">
        <f t="shared" si="45"/>
        <v>0</v>
      </c>
      <c r="AD79" s="3"/>
      <c r="AE79" s="2"/>
      <c r="AF79" s="6">
        <f t="shared" si="46"/>
        <v>0</v>
      </c>
      <c r="AG79" s="3"/>
      <c r="AH79" s="2"/>
      <c r="AI79" s="6">
        <f t="shared" si="47"/>
        <v>0</v>
      </c>
      <c r="AJ79" s="7">
        <f t="shared" si="48"/>
        <v>0</v>
      </c>
      <c r="AK79" s="5">
        <f t="shared" si="49"/>
        <v>0</v>
      </c>
      <c r="AL79" s="3"/>
      <c r="AM79" s="2"/>
      <c r="AN79" s="6">
        <f t="shared" si="50"/>
        <v>0</v>
      </c>
      <c r="AO79" s="3"/>
      <c r="AP79" s="2"/>
      <c r="AQ79" s="6">
        <f t="shared" si="51"/>
        <v>0</v>
      </c>
      <c r="AR79" s="3"/>
      <c r="AS79" s="2"/>
      <c r="AT79" s="6">
        <f t="shared" si="52"/>
        <v>0</v>
      </c>
      <c r="AU79" s="3"/>
      <c r="AV79" s="2"/>
      <c r="AW79" s="6">
        <f t="shared" si="53"/>
        <v>0</v>
      </c>
      <c r="AX79" s="7">
        <f t="shared" si="54"/>
        <v>0</v>
      </c>
      <c r="AY79" s="8">
        <f t="shared" si="55"/>
        <v>0</v>
      </c>
      <c r="AZ79" s="20">
        <f t="shared" si="38"/>
        <v>0</v>
      </c>
      <c r="BA79" s="17">
        <f t="shared" si="56"/>
        <v>0</v>
      </c>
      <c r="BB79" s="11"/>
    </row>
    <row r="80" spans="1:54" ht="12.75">
      <c r="A80" s="51"/>
      <c r="B80" s="11"/>
      <c r="C80" s="18"/>
      <c r="D80" s="2"/>
      <c r="E80" s="1"/>
      <c r="F80" s="1"/>
      <c r="G80" s="35"/>
      <c r="H80" s="38"/>
      <c r="I80" s="3"/>
      <c r="J80" s="4"/>
      <c r="K80" s="5"/>
      <c r="L80" s="2"/>
      <c r="M80" s="6">
        <f t="shared" si="39"/>
        <v>0</v>
      </c>
      <c r="N80" s="3"/>
      <c r="O80" s="2"/>
      <c r="P80" s="6">
        <f t="shared" si="40"/>
        <v>0</v>
      </c>
      <c r="Q80" s="3"/>
      <c r="R80" s="2"/>
      <c r="S80" s="6">
        <f t="shared" si="41"/>
        <v>0</v>
      </c>
      <c r="T80" s="3"/>
      <c r="U80" s="2"/>
      <c r="V80" s="6">
        <f t="shared" si="42"/>
        <v>0</v>
      </c>
      <c r="W80" s="7">
        <f t="shared" si="43"/>
        <v>0</v>
      </c>
      <c r="X80" s="5"/>
      <c r="Y80" s="2"/>
      <c r="Z80" s="6">
        <f t="shared" si="44"/>
        <v>0</v>
      </c>
      <c r="AA80" s="3"/>
      <c r="AB80" s="2"/>
      <c r="AC80" s="6">
        <f t="shared" si="45"/>
        <v>0</v>
      </c>
      <c r="AD80" s="3"/>
      <c r="AE80" s="2"/>
      <c r="AF80" s="6">
        <f t="shared" si="46"/>
        <v>0</v>
      </c>
      <c r="AG80" s="3"/>
      <c r="AH80" s="2"/>
      <c r="AI80" s="6">
        <f t="shared" si="47"/>
        <v>0</v>
      </c>
      <c r="AJ80" s="7">
        <f t="shared" si="48"/>
        <v>0</v>
      </c>
      <c r="AK80" s="5">
        <f t="shared" si="49"/>
        <v>0</v>
      </c>
      <c r="AL80" s="3"/>
      <c r="AM80" s="2"/>
      <c r="AN80" s="6">
        <f t="shared" si="50"/>
        <v>0</v>
      </c>
      <c r="AO80" s="3"/>
      <c r="AP80" s="2"/>
      <c r="AQ80" s="6">
        <f t="shared" si="51"/>
        <v>0</v>
      </c>
      <c r="AR80" s="3"/>
      <c r="AS80" s="2"/>
      <c r="AT80" s="6">
        <f t="shared" si="52"/>
        <v>0</v>
      </c>
      <c r="AU80" s="3"/>
      <c r="AV80" s="2"/>
      <c r="AW80" s="6">
        <f t="shared" si="53"/>
        <v>0</v>
      </c>
      <c r="AX80" s="7">
        <f t="shared" si="54"/>
        <v>0</v>
      </c>
      <c r="AY80" s="8">
        <f t="shared" si="55"/>
        <v>0</v>
      </c>
      <c r="AZ80" s="20">
        <f t="shared" si="38"/>
        <v>0</v>
      </c>
      <c r="BA80" s="17">
        <f t="shared" si="56"/>
        <v>0</v>
      </c>
      <c r="BB80" s="11"/>
    </row>
    <row r="81" spans="1:54" ht="12.75">
      <c r="A81" s="51"/>
      <c r="B81" s="11"/>
      <c r="C81" s="18"/>
      <c r="D81" s="2"/>
      <c r="E81" s="1"/>
      <c r="F81" s="1"/>
      <c r="G81" s="35"/>
      <c r="H81" s="38"/>
      <c r="I81" s="3"/>
      <c r="J81" s="4"/>
      <c r="K81" s="3"/>
      <c r="L81" s="2"/>
      <c r="M81" s="6">
        <f t="shared" si="39"/>
        <v>0</v>
      </c>
      <c r="N81" s="3"/>
      <c r="O81" s="2"/>
      <c r="P81" s="6">
        <f t="shared" si="40"/>
        <v>0</v>
      </c>
      <c r="Q81" s="3"/>
      <c r="R81" s="2"/>
      <c r="S81" s="6">
        <f t="shared" si="41"/>
        <v>0</v>
      </c>
      <c r="T81" s="3"/>
      <c r="U81" s="2"/>
      <c r="V81" s="6">
        <f t="shared" si="42"/>
        <v>0</v>
      </c>
      <c r="W81" s="7">
        <f t="shared" si="43"/>
        <v>0</v>
      </c>
      <c r="X81" s="5"/>
      <c r="Y81" s="2"/>
      <c r="Z81" s="6">
        <f t="shared" si="44"/>
        <v>0</v>
      </c>
      <c r="AA81" s="3"/>
      <c r="AB81" s="2"/>
      <c r="AC81" s="6">
        <f t="shared" si="45"/>
        <v>0</v>
      </c>
      <c r="AD81" s="3"/>
      <c r="AE81" s="2"/>
      <c r="AF81" s="6">
        <f t="shared" si="46"/>
        <v>0</v>
      </c>
      <c r="AG81" s="3"/>
      <c r="AH81" s="2"/>
      <c r="AI81" s="6">
        <f t="shared" si="47"/>
        <v>0</v>
      </c>
      <c r="AJ81" s="7">
        <f t="shared" si="48"/>
        <v>0</v>
      </c>
      <c r="AK81" s="5">
        <f t="shared" si="49"/>
        <v>0</v>
      </c>
      <c r="AL81" s="3"/>
      <c r="AM81" s="2"/>
      <c r="AN81" s="6">
        <f t="shared" si="50"/>
        <v>0</v>
      </c>
      <c r="AO81" s="3"/>
      <c r="AP81" s="2"/>
      <c r="AQ81" s="6">
        <f t="shared" si="51"/>
        <v>0</v>
      </c>
      <c r="AR81" s="3"/>
      <c r="AS81" s="2"/>
      <c r="AT81" s="6">
        <f t="shared" si="52"/>
        <v>0</v>
      </c>
      <c r="AU81" s="3"/>
      <c r="AV81" s="2"/>
      <c r="AW81" s="6">
        <f t="shared" si="53"/>
        <v>0</v>
      </c>
      <c r="AX81" s="7">
        <f t="shared" si="54"/>
        <v>0</v>
      </c>
      <c r="AY81" s="8">
        <f t="shared" si="55"/>
        <v>0</v>
      </c>
      <c r="AZ81" s="20">
        <f t="shared" si="38"/>
        <v>0</v>
      </c>
      <c r="BA81" s="17">
        <f t="shared" si="56"/>
        <v>0</v>
      </c>
      <c r="BB81" s="11"/>
    </row>
    <row r="82" spans="1:54" ht="12.75">
      <c r="A82" s="51"/>
      <c r="B82" s="11"/>
      <c r="C82" s="18"/>
      <c r="D82" s="2"/>
      <c r="E82" s="1"/>
      <c r="F82" s="1"/>
      <c r="G82" s="35"/>
      <c r="H82" s="38"/>
      <c r="I82" s="12"/>
      <c r="J82" s="10"/>
      <c r="K82" s="3"/>
      <c r="L82" s="2"/>
      <c r="M82" s="6">
        <f t="shared" si="39"/>
        <v>0</v>
      </c>
      <c r="N82" s="3"/>
      <c r="O82" s="2"/>
      <c r="P82" s="6">
        <f t="shared" si="40"/>
        <v>0</v>
      </c>
      <c r="Q82" s="3"/>
      <c r="R82" s="2"/>
      <c r="S82" s="6">
        <f t="shared" si="41"/>
        <v>0</v>
      </c>
      <c r="T82" s="3"/>
      <c r="U82" s="2"/>
      <c r="V82" s="6">
        <f t="shared" si="42"/>
        <v>0</v>
      </c>
      <c r="W82" s="7">
        <f t="shared" si="43"/>
        <v>0</v>
      </c>
      <c r="X82" s="5"/>
      <c r="Y82" s="2"/>
      <c r="Z82" s="6">
        <f t="shared" si="44"/>
        <v>0</v>
      </c>
      <c r="AA82" s="3"/>
      <c r="AB82" s="2"/>
      <c r="AC82" s="6">
        <f t="shared" si="45"/>
        <v>0</v>
      </c>
      <c r="AD82" s="3"/>
      <c r="AE82" s="2"/>
      <c r="AF82" s="6">
        <f t="shared" si="46"/>
        <v>0</v>
      </c>
      <c r="AG82" s="3"/>
      <c r="AH82" s="2"/>
      <c r="AI82" s="6">
        <f t="shared" si="47"/>
        <v>0</v>
      </c>
      <c r="AJ82" s="7">
        <f t="shared" si="48"/>
        <v>0</v>
      </c>
      <c r="AK82" s="5">
        <f t="shared" si="49"/>
        <v>0</v>
      </c>
      <c r="AL82" s="3"/>
      <c r="AM82" s="2"/>
      <c r="AN82" s="6">
        <f t="shared" si="50"/>
        <v>0</v>
      </c>
      <c r="AO82" s="3"/>
      <c r="AP82" s="2"/>
      <c r="AQ82" s="6">
        <f t="shared" si="51"/>
        <v>0</v>
      </c>
      <c r="AR82" s="3"/>
      <c r="AS82" s="2"/>
      <c r="AT82" s="6">
        <f t="shared" si="52"/>
        <v>0</v>
      </c>
      <c r="AU82" s="3"/>
      <c r="AV82" s="2"/>
      <c r="AW82" s="6">
        <f t="shared" si="53"/>
        <v>0</v>
      </c>
      <c r="AX82" s="7">
        <f t="shared" si="54"/>
        <v>0</v>
      </c>
      <c r="AY82" s="8">
        <f t="shared" si="55"/>
        <v>0</v>
      </c>
      <c r="AZ82" s="20">
        <f t="shared" si="38"/>
        <v>0</v>
      </c>
      <c r="BA82" s="17">
        <f t="shared" si="56"/>
        <v>0</v>
      </c>
      <c r="BB82" s="11"/>
    </row>
    <row r="83" spans="1:54" ht="12.75">
      <c r="A83" s="51"/>
      <c r="B83" s="11"/>
      <c r="C83" s="18"/>
      <c r="D83" s="2"/>
      <c r="E83" s="1"/>
      <c r="F83" s="1"/>
      <c r="G83" s="35"/>
      <c r="H83" s="38"/>
      <c r="I83" s="3"/>
      <c r="J83" s="4"/>
      <c r="K83" s="3"/>
      <c r="L83" s="2"/>
      <c r="M83" s="6">
        <f t="shared" si="39"/>
        <v>0</v>
      </c>
      <c r="N83" s="3"/>
      <c r="O83" s="2"/>
      <c r="P83" s="6">
        <f t="shared" si="40"/>
        <v>0</v>
      </c>
      <c r="Q83" s="3"/>
      <c r="R83" s="2"/>
      <c r="S83" s="6">
        <f t="shared" si="41"/>
        <v>0</v>
      </c>
      <c r="T83" s="3"/>
      <c r="U83" s="2"/>
      <c r="V83" s="6">
        <f t="shared" si="42"/>
        <v>0</v>
      </c>
      <c r="W83" s="7">
        <f t="shared" si="43"/>
        <v>0</v>
      </c>
      <c r="X83" s="5"/>
      <c r="Y83" s="2"/>
      <c r="Z83" s="6">
        <f t="shared" si="44"/>
        <v>0</v>
      </c>
      <c r="AA83" s="3"/>
      <c r="AB83" s="2"/>
      <c r="AC83" s="6">
        <f t="shared" si="45"/>
        <v>0</v>
      </c>
      <c r="AD83" s="3"/>
      <c r="AE83" s="2"/>
      <c r="AF83" s="6">
        <f t="shared" si="46"/>
        <v>0</v>
      </c>
      <c r="AG83" s="3"/>
      <c r="AH83" s="2"/>
      <c r="AI83" s="6">
        <f t="shared" si="47"/>
        <v>0</v>
      </c>
      <c r="AJ83" s="7">
        <f t="shared" si="48"/>
        <v>0</v>
      </c>
      <c r="AK83" s="5">
        <f t="shared" si="49"/>
        <v>0</v>
      </c>
      <c r="AL83" s="3"/>
      <c r="AM83" s="2"/>
      <c r="AN83" s="6">
        <f t="shared" si="50"/>
        <v>0</v>
      </c>
      <c r="AO83" s="3"/>
      <c r="AP83" s="2"/>
      <c r="AQ83" s="6">
        <f t="shared" si="51"/>
        <v>0</v>
      </c>
      <c r="AR83" s="3"/>
      <c r="AS83" s="2"/>
      <c r="AT83" s="6">
        <f t="shared" si="52"/>
        <v>0</v>
      </c>
      <c r="AU83" s="3"/>
      <c r="AV83" s="2"/>
      <c r="AW83" s="6">
        <f t="shared" si="53"/>
        <v>0</v>
      </c>
      <c r="AX83" s="7">
        <f t="shared" si="54"/>
        <v>0</v>
      </c>
      <c r="AY83" s="8">
        <f t="shared" si="55"/>
        <v>0</v>
      </c>
      <c r="AZ83" s="20">
        <f t="shared" si="38"/>
        <v>0</v>
      </c>
      <c r="BA83" s="17">
        <f t="shared" si="56"/>
        <v>0</v>
      </c>
      <c r="BB83" s="11"/>
    </row>
    <row r="84" spans="1:54" ht="12.75">
      <c r="A84" s="51"/>
      <c r="B84" s="11"/>
      <c r="C84" s="18"/>
      <c r="D84" s="2"/>
      <c r="E84" s="1"/>
      <c r="F84" s="1"/>
      <c r="G84" s="35"/>
      <c r="H84" s="38"/>
      <c r="I84" s="3"/>
      <c r="J84" s="4"/>
      <c r="K84" s="3"/>
      <c r="L84" s="2"/>
      <c r="M84" s="6">
        <f t="shared" si="39"/>
        <v>0</v>
      </c>
      <c r="N84" s="3"/>
      <c r="O84" s="2"/>
      <c r="P84" s="6">
        <f t="shared" si="40"/>
        <v>0</v>
      </c>
      <c r="Q84" s="3"/>
      <c r="R84" s="2"/>
      <c r="S84" s="6">
        <f t="shared" si="41"/>
        <v>0</v>
      </c>
      <c r="T84" s="3"/>
      <c r="U84" s="2"/>
      <c r="V84" s="6">
        <f t="shared" si="42"/>
        <v>0</v>
      </c>
      <c r="W84" s="7">
        <f t="shared" si="43"/>
        <v>0</v>
      </c>
      <c r="X84" s="5"/>
      <c r="Y84" s="2"/>
      <c r="Z84" s="6">
        <f t="shared" si="44"/>
        <v>0</v>
      </c>
      <c r="AA84" s="3"/>
      <c r="AB84" s="2"/>
      <c r="AC84" s="6">
        <f t="shared" si="45"/>
        <v>0</v>
      </c>
      <c r="AD84" s="3"/>
      <c r="AE84" s="2"/>
      <c r="AF84" s="6">
        <f t="shared" si="46"/>
        <v>0</v>
      </c>
      <c r="AG84" s="3"/>
      <c r="AH84" s="2"/>
      <c r="AI84" s="6">
        <f t="shared" si="47"/>
        <v>0</v>
      </c>
      <c r="AJ84" s="7">
        <f t="shared" si="48"/>
        <v>0</v>
      </c>
      <c r="AK84" s="5">
        <f t="shared" si="49"/>
        <v>0</v>
      </c>
      <c r="AL84" s="3"/>
      <c r="AM84" s="2"/>
      <c r="AN84" s="6">
        <f t="shared" si="50"/>
        <v>0</v>
      </c>
      <c r="AO84" s="3"/>
      <c r="AP84" s="2"/>
      <c r="AQ84" s="6">
        <f t="shared" si="51"/>
        <v>0</v>
      </c>
      <c r="AR84" s="3"/>
      <c r="AS84" s="2"/>
      <c r="AT84" s="6">
        <f t="shared" si="52"/>
        <v>0</v>
      </c>
      <c r="AU84" s="3"/>
      <c r="AV84" s="2"/>
      <c r="AW84" s="6">
        <f t="shared" si="53"/>
        <v>0</v>
      </c>
      <c r="AX84" s="7">
        <f t="shared" si="54"/>
        <v>0</v>
      </c>
      <c r="AY84" s="8">
        <f t="shared" si="55"/>
        <v>0</v>
      </c>
      <c r="AZ84" s="20">
        <f t="shared" si="38"/>
        <v>0</v>
      </c>
      <c r="BA84" s="17">
        <f t="shared" si="56"/>
        <v>0</v>
      </c>
      <c r="BB84" s="11"/>
    </row>
    <row r="85" spans="1:54" ht="12.75">
      <c r="A85" s="51"/>
      <c r="B85" s="11"/>
      <c r="C85" s="18"/>
      <c r="D85" s="2"/>
      <c r="E85" s="1"/>
      <c r="F85" s="1"/>
      <c r="G85" s="35"/>
      <c r="H85" s="38"/>
      <c r="I85" s="3"/>
      <c r="J85" s="4"/>
      <c r="K85" s="5"/>
      <c r="L85" s="2"/>
      <c r="M85" s="6">
        <f t="shared" si="39"/>
        <v>0</v>
      </c>
      <c r="N85" s="3"/>
      <c r="O85" s="2"/>
      <c r="P85" s="6">
        <f t="shared" si="40"/>
        <v>0</v>
      </c>
      <c r="Q85" s="3"/>
      <c r="R85" s="2"/>
      <c r="S85" s="6">
        <f t="shared" si="41"/>
        <v>0</v>
      </c>
      <c r="T85" s="3"/>
      <c r="U85" s="2"/>
      <c r="V85" s="6">
        <f t="shared" si="42"/>
        <v>0</v>
      </c>
      <c r="W85" s="7">
        <f t="shared" si="43"/>
        <v>0</v>
      </c>
      <c r="X85" s="5"/>
      <c r="Y85" s="2"/>
      <c r="Z85" s="6">
        <f t="shared" si="44"/>
        <v>0</v>
      </c>
      <c r="AA85" s="3"/>
      <c r="AB85" s="2"/>
      <c r="AC85" s="6">
        <f t="shared" si="45"/>
        <v>0</v>
      </c>
      <c r="AD85" s="3"/>
      <c r="AE85" s="2"/>
      <c r="AF85" s="6">
        <f t="shared" si="46"/>
        <v>0</v>
      </c>
      <c r="AG85" s="3"/>
      <c r="AH85" s="2"/>
      <c r="AI85" s="6">
        <f t="shared" si="47"/>
        <v>0</v>
      </c>
      <c r="AJ85" s="7">
        <f t="shared" si="48"/>
        <v>0</v>
      </c>
      <c r="AK85" s="5">
        <f t="shared" si="49"/>
        <v>0</v>
      </c>
      <c r="AL85" s="3"/>
      <c r="AM85" s="2"/>
      <c r="AN85" s="6">
        <f t="shared" si="50"/>
        <v>0</v>
      </c>
      <c r="AO85" s="3"/>
      <c r="AP85" s="2"/>
      <c r="AQ85" s="6">
        <f t="shared" si="51"/>
        <v>0</v>
      </c>
      <c r="AR85" s="3"/>
      <c r="AS85" s="2"/>
      <c r="AT85" s="6">
        <f t="shared" si="52"/>
        <v>0</v>
      </c>
      <c r="AU85" s="3"/>
      <c r="AV85" s="2"/>
      <c r="AW85" s="6">
        <f t="shared" si="53"/>
        <v>0</v>
      </c>
      <c r="AX85" s="7">
        <f t="shared" si="54"/>
        <v>0</v>
      </c>
      <c r="AY85" s="8">
        <f t="shared" si="55"/>
        <v>0</v>
      </c>
      <c r="AZ85" s="20">
        <f t="shared" si="38"/>
        <v>0</v>
      </c>
      <c r="BA85" s="17">
        <f t="shared" si="56"/>
        <v>0</v>
      </c>
      <c r="BB85" s="11"/>
    </row>
    <row r="86" spans="1:54" ht="12.75">
      <c r="A86" s="51"/>
      <c r="B86" s="11"/>
      <c r="C86" s="18"/>
      <c r="D86" s="2"/>
      <c r="E86" s="1"/>
      <c r="F86" s="1"/>
      <c r="G86" s="35"/>
      <c r="H86" s="38"/>
      <c r="I86" s="3"/>
      <c r="J86" s="4"/>
      <c r="K86" s="5"/>
      <c r="L86" s="2"/>
      <c r="M86" s="6">
        <f t="shared" si="39"/>
        <v>0</v>
      </c>
      <c r="N86" s="3"/>
      <c r="O86" s="2"/>
      <c r="P86" s="6">
        <f t="shared" si="40"/>
        <v>0</v>
      </c>
      <c r="Q86" s="3"/>
      <c r="R86" s="2"/>
      <c r="S86" s="6">
        <f t="shared" si="41"/>
        <v>0</v>
      </c>
      <c r="T86" s="3"/>
      <c r="U86" s="2"/>
      <c r="V86" s="6">
        <f t="shared" si="42"/>
        <v>0</v>
      </c>
      <c r="W86" s="7">
        <f t="shared" si="43"/>
        <v>0</v>
      </c>
      <c r="X86" s="5"/>
      <c r="Y86" s="2"/>
      <c r="Z86" s="6">
        <f t="shared" si="44"/>
        <v>0</v>
      </c>
      <c r="AA86" s="3"/>
      <c r="AB86" s="2"/>
      <c r="AC86" s="6">
        <f t="shared" si="45"/>
        <v>0</v>
      </c>
      <c r="AD86" s="3"/>
      <c r="AE86" s="2"/>
      <c r="AF86" s="6">
        <f t="shared" si="46"/>
        <v>0</v>
      </c>
      <c r="AG86" s="3"/>
      <c r="AH86" s="2"/>
      <c r="AI86" s="6">
        <f t="shared" si="47"/>
        <v>0</v>
      </c>
      <c r="AJ86" s="7">
        <f t="shared" si="48"/>
        <v>0</v>
      </c>
      <c r="AK86" s="5">
        <f t="shared" si="49"/>
        <v>0</v>
      </c>
      <c r="AL86" s="3"/>
      <c r="AM86" s="2"/>
      <c r="AN86" s="6">
        <f t="shared" si="50"/>
        <v>0</v>
      </c>
      <c r="AO86" s="3"/>
      <c r="AP86" s="2"/>
      <c r="AQ86" s="6">
        <f t="shared" si="51"/>
        <v>0</v>
      </c>
      <c r="AR86" s="3"/>
      <c r="AS86" s="2"/>
      <c r="AT86" s="6">
        <f t="shared" si="52"/>
        <v>0</v>
      </c>
      <c r="AU86" s="3"/>
      <c r="AV86" s="2"/>
      <c r="AW86" s="6">
        <f t="shared" si="53"/>
        <v>0</v>
      </c>
      <c r="AX86" s="7">
        <f t="shared" si="54"/>
        <v>0</v>
      </c>
      <c r="AY86" s="8">
        <f t="shared" si="55"/>
        <v>0</v>
      </c>
      <c r="AZ86" s="20">
        <f t="shared" si="38"/>
        <v>0</v>
      </c>
      <c r="BA86" s="17">
        <f t="shared" si="56"/>
        <v>0</v>
      </c>
      <c r="BB86" s="11"/>
    </row>
    <row r="87" spans="1:54" ht="12.75">
      <c r="A87" s="51"/>
      <c r="B87" s="11"/>
      <c r="C87" s="18"/>
      <c r="D87" s="2"/>
      <c r="E87" s="1"/>
      <c r="F87" s="1"/>
      <c r="G87" s="35"/>
      <c r="H87" s="38"/>
      <c r="I87" s="3"/>
      <c r="J87" s="4"/>
      <c r="K87" s="3"/>
      <c r="L87" s="2"/>
      <c r="M87" s="6">
        <f t="shared" si="39"/>
        <v>0</v>
      </c>
      <c r="N87" s="3"/>
      <c r="O87" s="2"/>
      <c r="P87" s="6">
        <f t="shared" si="40"/>
        <v>0</v>
      </c>
      <c r="Q87" s="3"/>
      <c r="R87" s="2"/>
      <c r="S87" s="6">
        <f t="shared" si="41"/>
        <v>0</v>
      </c>
      <c r="T87" s="3"/>
      <c r="U87" s="2"/>
      <c r="V87" s="6">
        <f t="shared" si="42"/>
        <v>0</v>
      </c>
      <c r="W87" s="7">
        <f t="shared" si="43"/>
        <v>0</v>
      </c>
      <c r="X87" s="5"/>
      <c r="Y87" s="2"/>
      <c r="Z87" s="6">
        <f t="shared" si="44"/>
        <v>0</v>
      </c>
      <c r="AA87" s="3"/>
      <c r="AB87" s="2"/>
      <c r="AC87" s="6">
        <f t="shared" si="45"/>
        <v>0</v>
      </c>
      <c r="AD87" s="3"/>
      <c r="AE87" s="2"/>
      <c r="AF87" s="6">
        <f t="shared" si="46"/>
        <v>0</v>
      </c>
      <c r="AG87" s="3"/>
      <c r="AH87" s="2"/>
      <c r="AI87" s="6">
        <f t="shared" si="47"/>
        <v>0</v>
      </c>
      <c r="AJ87" s="7">
        <f t="shared" si="48"/>
        <v>0</v>
      </c>
      <c r="AK87" s="5">
        <f t="shared" si="49"/>
        <v>0</v>
      </c>
      <c r="AL87" s="3"/>
      <c r="AM87" s="2"/>
      <c r="AN87" s="6">
        <f t="shared" si="50"/>
        <v>0</v>
      </c>
      <c r="AO87" s="3"/>
      <c r="AP87" s="2"/>
      <c r="AQ87" s="6">
        <f t="shared" si="51"/>
        <v>0</v>
      </c>
      <c r="AR87" s="3"/>
      <c r="AS87" s="2"/>
      <c r="AT87" s="6">
        <f t="shared" si="52"/>
        <v>0</v>
      </c>
      <c r="AU87" s="3"/>
      <c r="AV87" s="2"/>
      <c r="AW87" s="6">
        <f t="shared" si="53"/>
        <v>0</v>
      </c>
      <c r="AX87" s="7">
        <f t="shared" si="54"/>
        <v>0</v>
      </c>
      <c r="AY87" s="8">
        <f t="shared" si="55"/>
        <v>0</v>
      </c>
      <c r="AZ87" s="20">
        <f t="shared" si="38"/>
        <v>0</v>
      </c>
      <c r="BA87" s="17">
        <f t="shared" si="56"/>
        <v>0</v>
      </c>
      <c r="BB87" s="11"/>
    </row>
  </sheetData>
  <sheetProtection password="CCF6" sheet="1" objects="1" scenarios="1"/>
  <printOptions/>
  <pageMargins left="0" right="0.25" top="0.75" bottom="0" header="0.5" footer="0.5"/>
  <pageSetup orientation="landscape" scale="85" r:id="rId1"/>
  <headerFooter alignWithMargins="0">
    <oddHeader>&amp;LMay 4, 2008&amp;CAPF Master, Teen &amp; Jr Nationals&amp;RBaton Rouge, 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BB25"/>
  <sheetViews>
    <sheetView workbookViewId="0" topLeftCell="A1">
      <selection activeCell="E34" sqref="E34"/>
    </sheetView>
  </sheetViews>
  <sheetFormatPr defaultColWidth="9.140625" defaultRowHeight="12.75"/>
  <cols>
    <col min="1" max="1" width="25.00390625" style="0" customWidth="1"/>
    <col min="2" max="2" width="10.140625" style="0" bestFit="1" customWidth="1"/>
  </cols>
  <sheetData>
    <row r="2" ht="12.75">
      <c r="A2" s="65" t="s">
        <v>101</v>
      </c>
    </row>
    <row r="3" spans="1:54" s="9" customFormat="1" ht="13.5" customHeight="1">
      <c r="A3" s="16" t="s">
        <v>68</v>
      </c>
      <c r="B3" s="18"/>
      <c r="C3" s="1"/>
      <c r="D3" s="1"/>
      <c r="E3" s="1" t="s">
        <v>45</v>
      </c>
      <c r="F3" s="35"/>
      <c r="G3" s="38"/>
      <c r="H3" s="3"/>
      <c r="I3" s="4"/>
      <c r="J3" s="3"/>
      <c r="K3" s="2"/>
      <c r="L3" s="6">
        <f>IF(K3&gt;0,0,J3)</f>
        <v>0</v>
      </c>
      <c r="M3" s="3"/>
      <c r="N3" s="2"/>
      <c r="O3" s="6">
        <f>IF(N3&gt;0,0,M3)</f>
        <v>0</v>
      </c>
      <c r="P3" s="3"/>
      <c r="Q3" s="2"/>
      <c r="R3" s="6">
        <f>IF(Q3&gt;0,0,P3)</f>
        <v>0</v>
      </c>
      <c r="S3" s="3"/>
      <c r="T3" s="2"/>
      <c r="U3" s="6">
        <f>IF(T3&gt;0,0,S3)</f>
        <v>0</v>
      </c>
      <c r="V3" s="7">
        <f>IF(COUNT(K3,N3)&gt;2,"out",MAX(L3,O3,R3))</f>
        <v>0</v>
      </c>
      <c r="W3" s="5"/>
      <c r="X3" s="2"/>
      <c r="Y3" s="6">
        <f>IF(X3&gt;0,0,W3)</f>
        <v>0</v>
      </c>
      <c r="Z3" s="3"/>
      <c r="AA3" s="2"/>
      <c r="AB3" s="6">
        <f>IF(AA3&gt;0,0,Z3)</f>
        <v>0</v>
      </c>
      <c r="AC3" s="3"/>
      <c r="AD3" s="2"/>
      <c r="AE3" s="6">
        <f>IF(AD3&gt;0,0,AC3)</f>
        <v>0</v>
      </c>
      <c r="AF3" s="3"/>
      <c r="AG3" s="2"/>
      <c r="AH3" s="6">
        <f>IF(AG3&gt;0,0,AF3)</f>
        <v>0</v>
      </c>
      <c r="AI3" s="7">
        <f>MAX(Y3,AB3,AE3)</f>
        <v>0</v>
      </c>
      <c r="AJ3" s="5">
        <f>V3+AI3</f>
        <v>0</v>
      </c>
      <c r="AK3" s="3"/>
      <c r="AL3" s="2"/>
      <c r="AM3" s="6">
        <f>IF(AL3&gt;0,0,AK3)</f>
        <v>0</v>
      </c>
      <c r="AN3" s="3"/>
      <c r="AO3" s="2"/>
      <c r="AP3" s="6">
        <f>IF(AO3&gt;0,0,AN3)</f>
        <v>0</v>
      </c>
      <c r="AQ3" s="3"/>
      <c r="AR3" s="2"/>
      <c r="AS3" s="6">
        <f>IF(AR3&gt;0,0,AQ3)</f>
        <v>0</v>
      </c>
      <c r="AT3" s="3"/>
      <c r="AU3" s="2"/>
      <c r="AV3" s="6">
        <f>IF(AU3&gt;0,0,AT3)</f>
        <v>0</v>
      </c>
      <c r="AW3" s="7">
        <f>MAX(AM3,AP3,AS3)</f>
        <v>0</v>
      </c>
      <c r="AX3" s="8">
        <f>(AW3+AI3+V3)</f>
        <v>0</v>
      </c>
      <c r="AY3" s="20">
        <f>(F3*G3*AX3)</f>
        <v>0</v>
      </c>
      <c r="AZ3" s="17">
        <f>(AX3*2.2046)</f>
        <v>0</v>
      </c>
      <c r="BA3" s="11"/>
      <c r="BB3" s="11"/>
    </row>
    <row r="4" spans="1:54" s="9" customFormat="1" ht="13.5" customHeight="1">
      <c r="A4" s="1" t="s">
        <v>90</v>
      </c>
      <c r="B4" s="18"/>
      <c r="C4" s="1">
        <v>16</v>
      </c>
      <c r="D4" s="1">
        <v>3</v>
      </c>
      <c r="E4" s="1" t="s">
        <v>46</v>
      </c>
      <c r="F4" s="35"/>
      <c r="G4" s="38"/>
      <c r="H4" s="3">
        <v>140.1</v>
      </c>
      <c r="I4" s="4" t="s">
        <v>87</v>
      </c>
      <c r="J4" s="3">
        <v>292.5</v>
      </c>
      <c r="K4" s="2"/>
      <c r="L4" s="6">
        <f>IF(K4&gt;0,0,J4)</f>
        <v>292.5</v>
      </c>
      <c r="M4" s="3">
        <v>317.5</v>
      </c>
      <c r="N4" s="2"/>
      <c r="O4" s="6">
        <f>IF(N4&gt;0,0,M4)</f>
        <v>317.5</v>
      </c>
      <c r="P4" s="3">
        <v>330</v>
      </c>
      <c r="Q4" s="2">
        <v>1</v>
      </c>
      <c r="R4" s="6">
        <f>IF(Q4&gt;0,0,P4)</f>
        <v>0</v>
      </c>
      <c r="S4" s="3"/>
      <c r="T4" s="2"/>
      <c r="U4" s="6">
        <f>IF(T4&gt;0,0,S4)</f>
        <v>0</v>
      </c>
      <c r="V4" s="7">
        <f>IF(COUNT(K4,N4)&gt;2,"out",MAX(L4,O4,R4))</f>
        <v>317.5</v>
      </c>
      <c r="W4" s="5">
        <v>200</v>
      </c>
      <c r="X4" s="2"/>
      <c r="Y4" s="6">
        <f>IF(X4&gt;0,0,W4)</f>
        <v>200</v>
      </c>
      <c r="Z4" s="3"/>
      <c r="AA4" s="2"/>
      <c r="AB4" s="6">
        <f>IF(AA4&gt;0,0,Z4)</f>
        <v>0</v>
      </c>
      <c r="AC4" s="3"/>
      <c r="AD4" s="2"/>
      <c r="AE4" s="6">
        <f>IF(AD4&gt;0,0,AC4)</f>
        <v>0</v>
      </c>
      <c r="AF4" s="3"/>
      <c r="AG4" s="2"/>
      <c r="AH4" s="6">
        <f>IF(AG4&gt;0,0,AF4)</f>
        <v>0</v>
      </c>
      <c r="AI4" s="7">
        <f>MAX(Y4,AB4,AE4)</f>
        <v>200</v>
      </c>
      <c r="AJ4" s="5">
        <f>V4+AI4</f>
        <v>517.5</v>
      </c>
      <c r="AK4" s="3"/>
      <c r="AL4" s="2"/>
      <c r="AM4" s="6">
        <f>IF(AL4&gt;0,0,AK4)</f>
        <v>0</v>
      </c>
      <c r="AN4" s="3"/>
      <c r="AO4" s="2"/>
      <c r="AP4" s="6">
        <f>IF(AO4&gt;0,0,AN4)</f>
        <v>0</v>
      </c>
      <c r="AQ4" s="3"/>
      <c r="AR4" s="2"/>
      <c r="AS4" s="6">
        <f>IF(AR4&gt;0,0,AQ4)</f>
        <v>0</v>
      </c>
      <c r="AT4" s="3"/>
      <c r="AU4" s="2"/>
      <c r="AV4" s="6">
        <f>IF(AU4&gt;0,0,AT4)</f>
        <v>0</v>
      </c>
      <c r="AW4" s="7">
        <f>MAX(AM4,AP4,AS4)</f>
        <v>0</v>
      </c>
      <c r="AX4" s="8">
        <f>(AW4+AI4+V4)</f>
        <v>517.5</v>
      </c>
      <c r="AY4" s="20">
        <f>(F4*G4*AX4)</f>
        <v>0</v>
      </c>
      <c r="AZ4" s="17">
        <f>(AX4*2.2046)</f>
        <v>1140.8805</v>
      </c>
      <c r="BA4" s="11"/>
      <c r="BB4" s="11"/>
    </row>
    <row r="5" spans="1:54" s="9" customFormat="1" ht="13.5" customHeight="1">
      <c r="A5" s="1" t="s">
        <v>56</v>
      </c>
      <c r="B5" s="18">
        <v>33546</v>
      </c>
      <c r="C5" s="1">
        <v>16</v>
      </c>
      <c r="D5" s="1">
        <v>2</v>
      </c>
      <c r="E5" s="1" t="s">
        <v>46</v>
      </c>
      <c r="F5" s="35">
        <v>0.75705</v>
      </c>
      <c r="G5" s="38">
        <v>1</v>
      </c>
      <c r="H5" s="3">
        <v>66.6</v>
      </c>
      <c r="I5" s="4">
        <v>67.5</v>
      </c>
      <c r="J5" s="5">
        <v>165</v>
      </c>
      <c r="K5" s="2"/>
      <c r="L5" s="6">
        <f>IF(K5&gt;0,0,J5)</f>
        <v>165</v>
      </c>
      <c r="M5" s="3">
        <v>182.5</v>
      </c>
      <c r="N5" s="2">
        <v>1</v>
      </c>
      <c r="O5" s="6">
        <f>IF(N5&gt;0,0,M5)</f>
        <v>0</v>
      </c>
      <c r="P5" s="3">
        <v>182.5</v>
      </c>
      <c r="Q5" s="2">
        <v>1</v>
      </c>
      <c r="R5" s="6">
        <f>IF(Q5&gt;0,0,P5)</f>
        <v>0</v>
      </c>
      <c r="S5" s="3"/>
      <c r="T5" s="2"/>
      <c r="U5" s="6">
        <f>IF(T5&gt;0,0,S5)</f>
        <v>0</v>
      </c>
      <c r="V5" s="7">
        <f>IF(COUNT(K5,N5)&gt;2,"out",MAX(L5,O5,R5))</f>
        <v>165</v>
      </c>
      <c r="W5" s="5">
        <v>97.5</v>
      </c>
      <c r="X5" s="2">
        <v>1</v>
      </c>
      <c r="Y5" s="6">
        <f>IF(X5&gt;0,0,W5)</f>
        <v>0</v>
      </c>
      <c r="Z5" s="3">
        <v>112.5</v>
      </c>
      <c r="AA5" s="2">
        <v>1</v>
      </c>
      <c r="AB5" s="6">
        <f>IF(AA5&gt;0,0,Z5)</f>
        <v>0</v>
      </c>
      <c r="AC5" s="3">
        <v>112.5</v>
      </c>
      <c r="AD5" s="2">
        <v>1</v>
      </c>
      <c r="AE5" s="6">
        <f>IF(AD5&gt;0,0,AC5)</f>
        <v>0</v>
      </c>
      <c r="AF5" s="3"/>
      <c r="AG5" s="2"/>
      <c r="AH5" s="6">
        <f>IF(AG5&gt;0,0,AF5)</f>
        <v>0</v>
      </c>
      <c r="AI5" s="7">
        <f>MAX(Y5,AB5,AE5)</f>
        <v>0</v>
      </c>
      <c r="AJ5" s="5">
        <f>V5+AI5</f>
        <v>165</v>
      </c>
      <c r="AK5" s="3"/>
      <c r="AL5" s="2"/>
      <c r="AM5" s="6">
        <f>IF(AL5&gt;0,0,AK5)</f>
        <v>0</v>
      </c>
      <c r="AN5" s="3"/>
      <c r="AO5" s="2"/>
      <c r="AP5" s="6">
        <f>IF(AO5&gt;0,0,AN5)</f>
        <v>0</v>
      </c>
      <c r="AQ5" s="3"/>
      <c r="AR5" s="2"/>
      <c r="AS5" s="6">
        <f>IF(AR5&gt;0,0,AQ5)</f>
        <v>0</v>
      </c>
      <c r="AT5" s="3"/>
      <c r="AU5" s="2"/>
      <c r="AV5" s="6">
        <f>IF(AU5&gt;0,0,AT5)</f>
        <v>0</v>
      </c>
      <c r="AW5" s="7">
        <f>MAX(AM5,AP5,AS5)</f>
        <v>0</v>
      </c>
      <c r="AX5" s="8">
        <f>(AW5+AI5+V5)</f>
        <v>165</v>
      </c>
      <c r="AY5" s="20">
        <f>(F5*G5*AX5)</f>
        <v>124.91325</v>
      </c>
      <c r="AZ5" s="17">
        <f>(AX5*2.2046)</f>
        <v>363.759</v>
      </c>
      <c r="BA5" s="11"/>
      <c r="BB5" s="11"/>
    </row>
    <row r="9" ht="12.75">
      <c r="A9" s="65" t="s">
        <v>101</v>
      </c>
    </row>
    <row r="10" spans="1:54" ht="12.75">
      <c r="A10" s="1" t="s">
        <v>97</v>
      </c>
      <c r="B10" s="18">
        <v>27049</v>
      </c>
      <c r="C10" s="1">
        <v>34</v>
      </c>
      <c r="D10" s="1"/>
      <c r="E10" s="1" t="s">
        <v>98</v>
      </c>
      <c r="F10" s="35"/>
      <c r="G10" s="38"/>
      <c r="H10" s="3">
        <v>97</v>
      </c>
      <c r="I10" s="4">
        <v>100</v>
      </c>
      <c r="J10" s="5">
        <v>290</v>
      </c>
      <c r="K10" s="2">
        <v>1</v>
      </c>
      <c r="L10" s="6">
        <f aca="true" t="shared" si="0" ref="L10:L18">IF(K10&gt;0,0,J10)</f>
        <v>0</v>
      </c>
      <c r="M10" s="3">
        <v>290</v>
      </c>
      <c r="N10" s="2">
        <v>1</v>
      </c>
      <c r="O10" s="6">
        <f aca="true" t="shared" si="1" ref="O10:O18">IF(N10&gt;0,0,M10)</f>
        <v>0</v>
      </c>
      <c r="P10" s="3">
        <v>290</v>
      </c>
      <c r="Q10" s="2">
        <v>1</v>
      </c>
      <c r="R10" s="6">
        <f aca="true" t="shared" si="2" ref="R10:R18">IF(Q10&gt;0,0,P10)</f>
        <v>0</v>
      </c>
      <c r="S10" s="3"/>
      <c r="T10" s="2"/>
      <c r="U10" s="6">
        <f aca="true" t="shared" si="3" ref="U10:U18">IF(T10&gt;0,0,S10)</f>
        <v>0</v>
      </c>
      <c r="V10" s="7">
        <f aca="true" t="shared" si="4" ref="V10:V18">IF(COUNT(K10,N10)&gt;2,"out",MAX(L10,O10,R10))</f>
        <v>0</v>
      </c>
      <c r="W10" s="5"/>
      <c r="X10" s="2"/>
      <c r="Y10" s="6">
        <f aca="true" t="shared" si="5" ref="Y10:Y18">IF(X10&gt;0,0,W10)</f>
        <v>0</v>
      </c>
      <c r="Z10" s="3"/>
      <c r="AA10" s="2"/>
      <c r="AB10" s="6">
        <f aca="true" t="shared" si="6" ref="AB10:AB18">IF(AA10&gt;0,0,Z10)</f>
        <v>0</v>
      </c>
      <c r="AC10" s="3"/>
      <c r="AD10" s="2"/>
      <c r="AE10" s="6">
        <f aca="true" t="shared" si="7" ref="AE10:AE18">IF(AD10&gt;0,0,AC10)</f>
        <v>0</v>
      </c>
      <c r="AF10" s="3"/>
      <c r="AG10" s="2"/>
      <c r="AH10" s="6">
        <f aca="true" t="shared" si="8" ref="AH10:AH18">IF(AG10&gt;0,0,AF10)</f>
        <v>0</v>
      </c>
      <c r="AI10" s="7">
        <f aca="true" t="shared" si="9" ref="AI10:AI18">MAX(Y10,AB10,AE10)</f>
        <v>0</v>
      </c>
      <c r="AJ10" s="5">
        <f aca="true" t="shared" si="10" ref="AJ10:AJ18">V10+AI10</f>
        <v>0</v>
      </c>
      <c r="AK10" s="3"/>
      <c r="AL10" s="2"/>
      <c r="AM10" s="6">
        <f aca="true" t="shared" si="11" ref="AM10:AM18">IF(AL10&gt;0,0,AK10)</f>
        <v>0</v>
      </c>
      <c r="AN10" s="3"/>
      <c r="AO10" s="2"/>
      <c r="AP10" s="6">
        <f aca="true" t="shared" si="12" ref="AP10:AP18">IF(AO10&gt;0,0,AN10)</f>
        <v>0</v>
      </c>
      <c r="AQ10" s="3"/>
      <c r="AR10" s="2"/>
      <c r="AS10" s="6">
        <f aca="true" t="shared" si="13" ref="AS10:AS18">IF(AR10&gt;0,0,AQ10)</f>
        <v>0</v>
      </c>
      <c r="AT10" s="3"/>
      <c r="AU10" s="2"/>
      <c r="AV10" s="6">
        <f aca="true" t="shared" si="14" ref="AV10:AV18">IF(AU10&gt;0,0,AT10)</f>
        <v>0</v>
      </c>
      <c r="AW10" s="7">
        <f aca="true" t="shared" si="15" ref="AW10:AW18">MAX(AM10,AP10,AS10)</f>
        <v>0</v>
      </c>
      <c r="AX10" s="8">
        <f aca="true" t="shared" si="16" ref="AX10:AX18">(AW10+AI10+V10)</f>
        <v>0</v>
      </c>
      <c r="AY10" s="20">
        <f aca="true" t="shared" si="17" ref="AY10:AY18">(F10*G10*AX10)</f>
        <v>0</v>
      </c>
      <c r="AZ10" s="17">
        <f aca="true" t="shared" si="18" ref="AZ10:AZ18">(AX10*2.2046)</f>
        <v>0</v>
      </c>
      <c r="BA10" s="11"/>
      <c r="BB10" s="11"/>
    </row>
    <row r="11" spans="1:54" ht="12.75">
      <c r="A11" s="1" t="s">
        <v>100</v>
      </c>
      <c r="B11" s="18">
        <v>26761</v>
      </c>
      <c r="C11" s="1">
        <v>35</v>
      </c>
      <c r="D11" s="1"/>
      <c r="E11" s="1" t="s">
        <v>99</v>
      </c>
      <c r="F11" s="35"/>
      <c r="G11" s="38"/>
      <c r="H11" s="3">
        <v>96.6</v>
      </c>
      <c r="I11" s="4">
        <v>100</v>
      </c>
      <c r="J11" s="5">
        <v>287.5</v>
      </c>
      <c r="K11" s="2">
        <v>1</v>
      </c>
      <c r="L11" s="6">
        <f t="shared" si="0"/>
        <v>0</v>
      </c>
      <c r="M11" s="3">
        <v>295</v>
      </c>
      <c r="N11" s="2">
        <v>1</v>
      </c>
      <c r="O11" s="6">
        <f t="shared" si="1"/>
        <v>0</v>
      </c>
      <c r="P11" s="3">
        <v>295</v>
      </c>
      <c r="Q11" s="2">
        <v>1</v>
      </c>
      <c r="R11" s="6">
        <f t="shared" si="2"/>
        <v>0</v>
      </c>
      <c r="S11" s="3"/>
      <c r="T11" s="2"/>
      <c r="U11" s="6">
        <f t="shared" si="3"/>
        <v>0</v>
      </c>
      <c r="V11" s="7">
        <f t="shared" si="4"/>
        <v>0</v>
      </c>
      <c r="W11" s="5"/>
      <c r="X11" s="2"/>
      <c r="Y11" s="6">
        <f t="shared" si="5"/>
        <v>0</v>
      </c>
      <c r="Z11" s="3"/>
      <c r="AA11" s="2"/>
      <c r="AB11" s="6">
        <f t="shared" si="6"/>
        <v>0</v>
      </c>
      <c r="AC11" s="3"/>
      <c r="AD11" s="2"/>
      <c r="AE11" s="6">
        <f t="shared" si="7"/>
        <v>0</v>
      </c>
      <c r="AF11" s="3"/>
      <c r="AG11" s="2"/>
      <c r="AH11" s="6">
        <f t="shared" si="8"/>
        <v>0</v>
      </c>
      <c r="AI11" s="7">
        <f t="shared" si="9"/>
        <v>0</v>
      </c>
      <c r="AJ11" s="5">
        <f t="shared" si="10"/>
        <v>0</v>
      </c>
      <c r="AK11" s="3"/>
      <c r="AL11" s="2"/>
      <c r="AM11" s="6">
        <f t="shared" si="11"/>
        <v>0</v>
      </c>
      <c r="AN11" s="3"/>
      <c r="AO11" s="2"/>
      <c r="AP11" s="6">
        <f t="shared" si="12"/>
        <v>0</v>
      </c>
      <c r="AQ11" s="3"/>
      <c r="AR11" s="2"/>
      <c r="AS11" s="6">
        <f t="shared" si="13"/>
        <v>0</v>
      </c>
      <c r="AT11" s="3"/>
      <c r="AU11" s="2"/>
      <c r="AV11" s="6">
        <f t="shared" si="14"/>
        <v>0</v>
      </c>
      <c r="AW11" s="7">
        <f t="shared" si="15"/>
        <v>0</v>
      </c>
      <c r="AX11" s="8">
        <f t="shared" si="16"/>
        <v>0</v>
      </c>
      <c r="AY11" s="20">
        <f t="shared" si="17"/>
        <v>0</v>
      </c>
      <c r="AZ11" s="17">
        <f t="shared" si="18"/>
        <v>0</v>
      </c>
      <c r="BA11" s="11"/>
      <c r="BB11" s="11"/>
    </row>
    <row r="12" spans="1:54" ht="12.75">
      <c r="A12" s="1" t="s">
        <v>103</v>
      </c>
      <c r="B12" s="18">
        <v>23323</v>
      </c>
      <c r="C12" s="1">
        <v>44</v>
      </c>
      <c r="D12" s="1"/>
      <c r="E12" s="1" t="s">
        <v>47</v>
      </c>
      <c r="F12" s="35"/>
      <c r="G12" s="38"/>
      <c r="H12" s="3">
        <v>140</v>
      </c>
      <c r="I12" s="4">
        <v>140</v>
      </c>
      <c r="J12" s="3">
        <v>357.5</v>
      </c>
      <c r="K12" s="2">
        <v>1</v>
      </c>
      <c r="L12" s="6">
        <f t="shared" si="0"/>
        <v>0</v>
      </c>
      <c r="M12" s="3">
        <v>365</v>
      </c>
      <c r="N12" s="2">
        <v>1</v>
      </c>
      <c r="O12" s="6">
        <f t="shared" si="1"/>
        <v>0</v>
      </c>
      <c r="P12" s="3">
        <v>365</v>
      </c>
      <c r="Q12" s="2">
        <v>1</v>
      </c>
      <c r="R12" s="6">
        <f t="shared" si="2"/>
        <v>0</v>
      </c>
      <c r="S12" s="3"/>
      <c r="T12" s="2"/>
      <c r="U12" s="6">
        <f t="shared" si="3"/>
        <v>0</v>
      </c>
      <c r="V12" s="7">
        <f t="shared" si="4"/>
        <v>0</v>
      </c>
      <c r="W12" s="5"/>
      <c r="X12" s="2"/>
      <c r="Y12" s="6">
        <f t="shared" si="5"/>
        <v>0</v>
      </c>
      <c r="Z12" s="3"/>
      <c r="AA12" s="2"/>
      <c r="AB12" s="6">
        <f t="shared" si="6"/>
        <v>0</v>
      </c>
      <c r="AC12" s="3"/>
      <c r="AD12" s="2"/>
      <c r="AE12" s="6">
        <f t="shared" si="7"/>
        <v>0</v>
      </c>
      <c r="AF12" s="3"/>
      <c r="AG12" s="2"/>
      <c r="AH12" s="6">
        <f t="shared" si="8"/>
        <v>0</v>
      </c>
      <c r="AI12" s="7">
        <f t="shared" si="9"/>
        <v>0</v>
      </c>
      <c r="AJ12" s="5">
        <f t="shared" si="10"/>
        <v>0</v>
      </c>
      <c r="AK12" s="3"/>
      <c r="AL12" s="2"/>
      <c r="AM12" s="6">
        <f t="shared" si="11"/>
        <v>0</v>
      </c>
      <c r="AN12" s="3"/>
      <c r="AO12" s="2"/>
      <c r="AP12" s="6">
        <f t="shared" si="12"/>
        <v>0</v>
      </c>
      <c r="AQ12" s="3"/>
      <c r="AR12" s="2"/>
      <c r="AS12" s="6">
        <f t="shared" si="13"/>
        <v>0</v>
      </c>
      <c r="AT12" s="3"/>
      <c r="AU12" s="2"/>
      <c r="AV12" s="6">
        <f t="shared" si="14"/>
        <v>0</v>
      </c>
      <c r="AW12" s="7">
        <f t="shared" si="15"/>
        <v>0</v>
      </c>
      <c r="AX12" s="8">
        <f t="shared" si="16"/>
        <v>0</v>
      </c>
      <c r="AY12" s="20">
        <f t="shared" si="17"/>
        <v>0</v>
      </c>
      <c r="AZ12" s="17">
        <f t="shared" si="18"/>
        <v>0</v>
      </c>
      <c r="BA12" s="11"/>
      <c r="BB12" s="11"/>
    </row>
    <row r="13" spans="1:54" ht="12.75">
      <c r="A13" s="16" t="s">
        <v>104</v>
      </c>
      <c r="B13" s="18">
        <v>23803</v>
      </c>
      <c r="C13" s="1">
        <v>43</v>
      </c>
      <c r="D13" s="1"/>
      <c r="E13" s="1" t="s">
        <v>47</v>
      </c>
      <c r="F13" s="35"/>
      <c r="G13" s="38"/>
      <c r="H13" s="3">
        <v>139.6</v>
      </c>
      <c r="I13" s="4">
        <v>140</v>
      </c>
      <c r="J13" s="3">
        <v>485</v>
      </c>
      <c r="K13" s="2">
        <v>1</v>
      </c>
      <c r="L13" s="6">
        <f t="shared" si="0"/>
        <v>0</v>
      </c>
      <c r="M13" s="3">
        <v>485</v>
      </c>
      <c r="N13" s="2">
        <v>1</v>
      </c>
      <c r="O13" s="6">
        <f t="shared" si="1"/>
        <v>0</v>
      </c>
      <c r="P13" s="3">
        <v>485</v>
      </c>
      <c r="Q13" s="2">
        <v>1</v>
      </c>
      <c r="R13" s="6">
        <f t="shared" si="2"/>
        <v>0</v>
      </c>
      <c r="S13" s="3"/>
      <c r="T13" s="2"/>
      <c r="U13" s="6">
        <f t="shared" si="3"/>
        <v>0</v>
      </c>
      <c r="V13" s="7">
        <f t="shared" si="4"/>
        <v>0</v>
      </c>
      <c r="W13" s="5"/>
      <c r="X13" s="2"/>
      <c r="Y13" s="6">
        <f t="shared" si="5"/>
        <v>0</v>
      </c>
      <c r="Z13" s="3"/>
      <c r="AA13" s="2"/>
      <c r="AB13" s="6">
        <f t="shared" si="6"/>
        <v>0</v>
      </c>
      <c r="AC13" s="3"/>
      <c r="AD13" s="2"/>
      <c r="AE13" s="6">
        <f t="shared" si="7"/>
        <v>0</v>
      </c>
      <c r="AF13" s="3"/>
      <c r="AG13" s="2"/>
      <c r="AH13" s="6">
        <f t="shared" si="8"/>
        <v>0</v>
      </c>
      <c r="AI13" s="7">
        <f t="shared" si="9"/>
        <v>0</v>
      </c>
      <c r="AJ13" s="5">
        <f t="shared" si="10"/>
        <v>0</v>
      </c>
      <c r="AK13" s="3"/>
      <c r="AL13" s="2"/>
      <c r="AM13" s="6">
        <f t="shared" si="11"/>
        <v>0</v>
      </c>
      <c r="AN13" s="3"/>
      <c r="AO13" s="2"/>
      <c r="AP13" s="6">
        <f t="shared" si="12"/>
        <v>0</v>
      </c>
      <c r="AQ13" s="3"/>
      <c r="AR13" s="2"/>
      <c r="AS13" s="6">
        <f t="shared" si="13"/>
        <v>0</v>
      </c>
      <c r="AT13" s="3"/>
      <c r="AU13" s="2"/>
      <c r="AV13" s="6">
        <f t="shared" si="14"/>
        <v>0</v>
      </c>
      <c r="AW13" s="7">
        <f t="shared" si="15"/>
        <v>0</v>
      </c>
      <c r="AX13" s="8">
        <f t="shared" si="16"/>
        <v>0</v>
      </c>
      <c r="AY13" s="20">
        <f t="shared" si="17"/>
        <v>0</v>
      </c>
      <c r="AZ13" s="17">
        <f t="shared" si="18"/>
        <v>0</v>
      </c>
      <c r="BA13" s="11"/>
      <c r="BB13" s="11"/>
    </row>
    <row r="14" spans="1:54" ht="12.75">
      <c r="A14" s="1" t="s">
        <v>106</v>
      </c>
      <c r="B14" s="18">
        <v>20607</v>
      </c>
      <c r="C14" s="1">
        <v>51</v>
      </c>
      <c r="D14" s="1"/>
      <c r="E14" s="1" t="s">
        <v>105</v>
      </c>
      <c r="F14" s="35"/>
      <c r="G14" s="38"/>
      <c r="H14" s="3">
        <v>134.1</v>
      </c>
      <c r="I14" s="4">
        <v>140</v>
      </c>
      <c r="J14" s="5">
        <v>422.5</v>
      </c>
      <c r="K14" s="2">
        <v>1</v>
      </c>
      <c r="L14" s="6">
        <f t="shared" si="0"/>
        <v>0</v>
      </c>
      <c r="M14" s="3">
        <v>455</v>
      </c>
      <c r="N14" s="2">
        <v>1</v>
      </c>
      <c r="O14" s="6">
        <f t="shared" si="1"/>
        <v>0</v>
      </c>
      <c r="P14" s="3">
        <v>455</v>
      </c>
      <c r="Q14" s="2">
        <v>1</v>
      </c>
      <c r="R14" s="6">
        <f t="shared" si="2"/>
        <v>0</v>
      </c>
      <c r="S14" s="3"/>
      <c r="T14" s="2"/>
      <c r="U14" s="6">
        <f t="shared" si="3"/>
        <v>0</v>
      </c>
      <c r="V14" s="7">
        <f t="shared" si="4"/>
        <v>0</v>
      </c>
      <c r="W14" s="5"/>
      <c r="X14" s="2"/>
      <c r="Y14" s="6">
        <f t="shared" si="5"/>
        <v>0</v>
      </c>
      <c r="Z14" s="3"/>
      <c r="AA14" s="2"/>
      <c r="AB14" s="6">
        <f t="shared" si="6"/>
        <v>0</v>
      </c>
      <c r="AC14" s="3"/>
      <c r="AD14" s="2"/>
      <c r="AE14" s="6">
        <f t="shared" si="7"/>
        <v>0</v>
      </c>
      <c r="AF14" s="3"/>
      <c r="AG14" s="2"/>
      <c r="AH14" s="6">
        <f t="shared" si="8"/>
        <v>0</v>
      </c>
      <c r="AI14" s="7">
        <f t="shared" si="9"/>
        <v>0</v>
      </c>
      <c r="AJ14" s="5">
        <f t="shared" si="10"/>
        <v>0</v>
      </c>
      <c r="AK14" s="3"/>
      <c r="AL14" s="2"/>
      <c r="AM14" s="6">
        <f t="shared" si="11"/>
        <v>0</v>
      </c>
      <c r="AN14" s="3"/>
      <c r="AO14" s="2"/>
      <c r="AP14" s="6">
        <f t="shared" si="12"/>
        <v>0</v>
      </c>
      <c r="AQ14" s="3"/>
      <c r="AR14" s="2"/>
      <c r="AS14" s="6">
        <f t="shared" si="13"/>
        <v>0</v>
      </c>
      <c r="AT14" s="3"/>
      <c r="AU14" s="2"/>
      <c r="AV14" s="6">
        <f t="shared" si="14"/>
        <v>0</v>
      </c>
      <c r="AW14" s="7">
        <f t="shared" si="15"/>
        <v>0</v>
      </c>
      <c r="AX14" s="8">
        <f t="shared" si="16"/>
        <v>0</v>
      </c>
      <c r="AY14" s="20">
        <f t="shared" si="17"/>
        <v>0</v>
      </c>
      <c r="AZ14" s="17">
        <f t="shared" si="18"/>
        <v>0</v>
      </c>
      <c r="BA14" s="11"/>
      <c r="BB14" s="11"/>
    </row>
    <row r="15" spans="1:54" ht="12.75">
      <c r="A15" s="1" t="s">
        <v>108</v>
      </c>
      <c r="B15" s="18">
        <v>17417</v>
      </c>
      <c r="C15" s="1">
        <v>60</v>
      </c>
      <c r="D15" s="1"/>
      <c r="E15" s="1" t="s">
        <v>109</v>
      </c>
      <c r="F15" s="35"/>
      <c r="G15" s="38"/>
      <c r="H15" s="3">
        <v>80.4</v>
      </c>
      <c r="I15" s="4">
        <v>82.5</v>
      </c>
      <c r="J15" s="5">
        <v>240</v>
      </c>
      <c r="K15" s="2">
        <v>1</v>
      </c>
      <c r="L15" s="6">
        <f t="shared" si="0"/>
        <v>0</v>
      </c>
      <c r="M15" s="3">
        <v>240</v>
      </c>
      <c r="N15" s="2">
        <v>1</v>
      </c>
      <c r="O15" s="6">
        <f t="shared" si="1"/>
        <v>0</v>
      </c>
      <c r="P15" s="3">
        <v>240</v>
      </c>
      <c r="Q15" s="2">
        <v>1</v>
      </c>
      <c r="R15" s="6">
        <f t="shared" si="2"/>
        <v>0</v>
      </c>
      <c r="S15" s="3"/>
      <c r="T15" s="2"/>
      <c r="U15" s="6">
        <f t="shared" si="3"/>
        <v>0</v>
      </c>
      <c r="V15" s="7">
        <f t="shared" si="4"/>
        <v>0</v>
      </c>
      <c r="W15" s="5"/>
      <c r="X15" s="2"/>
      <c r="Y15" s="6">
        <f t="shared" si="5"/>
        <v>0</v>
      </c>
      <c r="Z15" s="3"/>
      <c r="AA15" s="2"/>
      <c r="AB15" s="6">
        <f t="shared" si="6"/>
        <v>0</v>
      </c>
      <c r="AC15" s="3"/>
      <c r="AD15" s="2"/>
      <c r="AE15" s="6">
        <f t="shared" si="7"/>
        <v>0</v>
      </c>
      <c r="AF15" s="3"/>
      <c r="AG15" s="2"/>
      <c r="AH15" s="6">
        <f t="shared" si="8"/>
        <v>0</v>
      </c>
      <c r="AI15" s="7">
        <f t="shared" si="9"/>
        <v>0</v>
      </c>
      <c r="AJ15" s="5">
        <f t="shared" si="10"/>
        <v>0</v>
      </c>
      <c r="AK15" s="3"/>
      <c r="AL15" s="2"/>
      <c r="AM15" s="6">
        <f t="shared" si="11"/>
        <v>0</v>
      </c>
      <c r="AN15" s="3"/>
      <c r="AO15" s="2"/>
      <c r="AP15" s="6">
        <f t="shared" si="12"/>
        <v>0</v>
      </c>
      <c r="AQ15" s="3"/>
      <c r="AR15" s="2"/>
      <c r="AS15" s="6">
        <f t="shared" si="13"/>
        <v>0</v>
      </c>
      <c r="AT15" s="3"/>
      <c r="AU15" s="2"/>
      <c r="AV15" s="6">
        <f t="shared" si="14"/>
        <v>0</v>
      </c>
      <c r="AW15" s="7">
        <f t="shared" si="15"/>
        <v>0</v>
      </c>
      <c r="AX15" s="8">
        <f t="shared" si="16"/>
        <v>0</v>
      </c>
      <c r="AY15" s="20">
        <f t="shared" si="17"/>
        <v>0</v>
      </c>
      <c r="AZ15" s="17">
        <f t="shared" si="18"/>
        <v>0</v>
      </c>
      <c r="BA15" s="11"/>
      <c r="BB15" s="11"/>
    </row>
    <row r="16" spans="1:54" ht="12.75">
      <c r="A16" s="16" t="s">
        <v>111</v>
      </c>
      <c r="B16" s="18">
        <v>24014</v>
      </c>
      <c r="C16" s="1">
        <v>42</v>
      </c>
      <c r="D16" s="1"/>
      <c r="E16" s="1" t="s">
        <v>47</v>
      </c>
      <c r="F16" s="35"/>
      <c r="G16" s="38"/>
      <c r="H16" s="3">
        <v>106.8</v>
      </c>
      <c r="I16" s="4">
        <v>110</v>
      </c>
      <c r="J16" s="5">
        <v>320</v>
      </c>
      <c r="K16" s="2">
        <v>1</v>
      </c>
      <c r="L16" s="6">
        <f t="shared" si="0"/>
        <v>0</v>
      </c>
      <c r="M16" s="3">
        <v>320</v>
      </c>
      <c r="N16" s="2">
        <v>1</v>
      </c>
      <c r="O16" s="6">
        <f t="shared" si="1"/>
        <v>0</v>
      </c>
      <c r="P16" s="3">
        <v>327.5</v>
      </c>
      <c r="Q16" s="2">
        <v>1</v>
      </c>
      <c r="R16" s="6">
        <f t="shared" si="2"/>
        <v>0</v>
      </c>
      <c r="S16" s="3"/>
      <c r="T16" s="2"/>
      <c r="U16" s="6">
        <f t="shared" si="3"/>
        <v>0</v>
      </c>
      <c r="V16" s="7">
        <f t="shared" si="4"/>
        <v>0</v>
      </c>
      <c r="W16" s="5"/>
      <c r="X16" s="2"/>
      <c r="Y16" s="6">
        <f t="shared" si="5"/>
        <v>0</v>
      </c>
      <c r="Z16" s="3"/>
      <c r="AA16" s="2"/>
      <c r="AB16" s="6">
        <f t="shared" si="6"/>
        <v>0</v>
      </c>
      <c r="AC16" s="3"/>
      <c r="AD16" s="2"/>
      <c r="AE16" s="6">
        <f t="shared" si="7"/>
        <v>0</v>
      </c>
      <c r="AF16" s="3"/>
      <c r="AG16" s="2"/>
      <c r="AH16" s="6">
        <f t="shared" si="8"/>
        <v>0</v>
      </c>
      <c r="AI16" s="7">
        <f t="shared" si="9"/>
        <v>0</v>
      </c>
      <c r="AJ16" s="5">
        <f t="shared" si="10"/>
        <v>0</v>
      </c>
      <c r="AK16" s="3"/>
      <c r="AL16" s="2"/>
      <c r="AM16" s="6">
        <f t="shared" si="11"/>
        <v>0</v>
      </c>
      <c r="AN16" s="3"/>
      <c r="AO16" s="2"/>
      <c r="AP16" s="6">
        <f t="shared" si="12"/>
        <v>0</v>
      </c>
      <c r="AQ16" s="3"/>
      <c r="AR16" s="2"/>
      <c r="AS16" s="6">
        <f t="shared" si="13"/>
        <v>0</v>
      </c>
      <c r="AT16" s="3"/>
      <c r="AU16" s="2"/>
      <c r="AV16" s="6">
        <f t="shared" si="14"/>
        <v>0</v>
      </c>
      <c r="AW16" s="7">
        <f t="shared" si="15"/>
        <v>0</v>
      </c>
      <c r="AX16" s="8">
        <f t="shared" si="16"/>
        <v>0</v>
      </c>
      <c r="AY16" s="20">
        <f t="shared" si="17"/>
        <v>0</v>
      </c>
      <c r="AZ16" s="17">
        <f t="shared" si="18"/>
        <v>0</v>
      </c>
      <c r="BA16" s="11"/>
      <c r="BB16" s="11"/>
    </row>
    <row r="17" spans="1:54" ht="12.75">
      <c r="A17" s="1" t="s">
        <v>115</v>
      </c>
      <c r="B17" s="18">
        <v>23242</v>
      </c>
      <c r="C17" s="1">
        <v>44</v>
      </c>
      <c r="D17" s="1"/>
      <c r="E17" s="1" t="s">
        <v>47</v>
      </c>
      <c r="F17" s="35"/>
      <c r="G17" s="38"/>
      <c r="H17" s="3">
        <v>89.6</v>
      </c>
      <c r="I17" s="4">
        <v>90</v>
      </c>
      <c r="J17" s="5">
        <v>290</v>
      </c>
      <c r="K17" s="2">
        <v>1</v>
      </c>
      <c r="L17" s="6">
        <f t="shared" si="0"/>
        <v>0</v>
      </c>
      <c r="M17" s="3">
        <v>290</v>
      </c>
      <c r="N17" s="2">
        <v>1</v>
      </c>
      <c r="O17" s="6">
        <f t="shared" si="1"/>
        <v>0</v>
      </c>
      <c r="P17" s="3">
        <v>290</v>
      </c>
      <c r="Q17" s="2">
        <v>1</v>
      </c>
      <c r="R17" s="6">
        <f t="shared" si="2"/>
        <v>0</v>
      </c>
      <c r="S17" s="3"/>
      <c r="T17" s="2"/>
      <c r="U17" s="6">
        <f t="shared" si="3"/>
        <v>0</v>
      </c>
      <c r="V17" s="7">
        <f t="shared" si="4"/>
        <v>0</v>
      </c>
      <c r="W17" s="5"/>
      <c r="X17" s="2"/>
      <c r="Y17" s="6">
        <f t="shared" si="5"/>
        <v>0</v>
      </c>
      <c r="Z17" s="3"/>
      <c r="AA17" s="2"/>
      <c r="AB17" s="6">
        <f t="shared" si="6"/>
        <v>0</v>
      </c>
      <c r="AC17" s="3"/>
      <c r="AD17" s="2"/>
      <c r="AE17" s="6">
        <f t="shared" si="7"/>
        <v>0</v>
      </c>
      <c r="AF17" s="3"/>
      <c r="AG17" s="2"/>
      <c r="AH17" s="6">
        <f t="shared" si="8"/>
        <v>0</v>
      </c>
      <c r="AI17" s="7">
        <f t="shared" si="9"/>
        <v>0</v>
      </c>
      <c r="AJ17" s="5">
        <f t="shared" si="10"/>
        <v>0</v>
      </c>
      <c r="AK17" s="3"/>
      <c r="AL17" s="2"/>
      <c r="AM17" s="6">
        <f t="shared" si="11"/>
        <v>0</v>
      </c>
      <c r="AN17" s="3"/>
      <c r="AO17" s="2"/>
      <c r="AP17" s="6">
        <f t="shared" si="12"/>
        <v>0</v>
      </c>
      <c r="AQ17" s="3"/>
      <c r="AR17" s="2"/>
      <c r="AS17" s="6">
        <f t="shared" si="13"/>
        <v>0</v>
      </c>
      <c r="AT17" s="3"/>
      <c r="AU17" s="2"/>
      <c r="AV17" s="6">
        <f t="shared" si="14"/>
        <v>0</v>
      </c>
      <c r="AW17" s="7">
        <f t="shared" si="15"/>
        <v>0</v>
      </c>
      <c r="AX17" s="8">
        <f t="shared" si="16"/>
        <v>0</v>
      </c>
      <c r="AY17" s="20">
        <f t="shared" si="17"/>
        <v>0</v>
      </c>
      <c r="AZ17" s="17">
        <f t="shared" si="18"/>
        <v>0</v>
      </c>
      <c r="BA17" s="11"/>
      <c r="BB17" s="11"/>
    </row>
    <row r="18" spans="1:54" ht="12.75">
      <c r="A18" s="1" t="s">
        <v>116</v>
      </c>
      <c r="B18" s="18">
        <v>19135</v>
      </c>
      <c r="C18" s="1">
        <v>55</v>
      </c>
      <c r="D18" s="1"/>
      <c r="E18" s="1" t="s">
        <v>33</v>
      </c>
      <c r="F18" s="35"/>
      <c r="G18" s="38"/>
      <c r="H18" s="3">
        <v>97.9</v>
      </c>
      <c r="I18" s="4">
        <v>100</v>
      </c>
      <c r="J18" s="5">
        <v>272.5</v>
      </c>
      <c r="K18" s="2">
        <v>1</v>
      </c>
      <c r="L18" s="6">
        <f t="shared" si="0"/>
        <v>0</v>
      </c>
      <c r="M18" s="3">
        <v>272.5</v>
      </c>
      <c r="N18" s="2">
        <v>1</v>
      </c>
      <c r="O18" s="6">
        <f t="shared" si="1"/>
        <v>0</v>
      </c>
      <c r="P18" s="3">
        <v>292.5</v>
      </c>
      <c r="Q18" s="2">
        <v>1</v>
      </c>
      <c r="R18" s="6">
        <f t="shared" si="2"/>
        <v>0</v>
      </c>
      <c r="S18" s="3"/>
      <c r="T18" s="2"/>
      <c r="U18" s="6">
        <f t="shared" si="3"/>
        <v>0</v>
      </c>
      <c r="V18" s="7">
        <f t="shared" si="4"/>
        <v>0</v>
      </c>
      <c r="W18" s="5"/>
      <c r="X18" s="2"/>
      <c r="Y18" s="6">
        <f t="shared" si="5"/>
        <v>0</v>
      </c>
      <c r="Z18" s="3"/>
      <c r="AA18" s="2"/>
      <c r="AB18" s="6">
        <f t="shared" si="6"/>
        <v>0</v>
      </c>
      <c r="AC18" s="3"/>
      <c r="AD18" s="2"/>
      <c r="AE18" s="6">
        <f t="shared" si="7"/>
        <v>0</v>
      </c>
      <c r="AF18" s="3"/>
      <c r="AG18" s="2"/>
      <c r="AH18" s="6">
        <f t="shared" si="8"/>
        <v>0</v>
      </c>
      <c r="AI18" s="7">
        <f t="shared" si="9"/>
        <v>0</v>
      </c>
      <c r="AJ18" s="5">
        <f t="shared" si="10"/>
        <v>0</v>
      </c>
      <c r="AK18" s="3"/>
      <c r="AL18" s="2"/>
      <c r="AM18" s="6">
        <f t="shared" si="11"/>
        <v>0</v>
      </c>
      <c r="AN18" s="3"/>
      <c r="AO18" s="2"/>
      <c r="AP18" s="6">
        <f t="shared" si="12"/>
        <v>0</v>
      </c>
      <c r="AQ18" s="3"/>
      <c r="AR18" s="2"/>
      <c r="AS18" s="6">
        <f t="shared" si="13"/>
        <v>0</v>
      </c>
      <c r="AT18" s="3"/>
      <c r="AU18" s="2"/>
      <c r="AV18" s="6">
        <f t="shared" si="14"/>
        <v>0</v>
      </c>
      <c r="AW18" s="7">
        <f t="shared" si="15"/>
        <v>0</v>
      </c>
      <c r="AX18" s="8">
        <f t="shared" si="16"/>
        <v>0</v>
      </c>
      <c r="AY18" s="20">
        <f t="shared" si="17"/>
        <v>0</v>
      </c>
      <c r="AZ18" s="17">
        <f t="shared" si="18"/>
        <v>0</v>
      </c>
      <c r="BA18" s="11"/>
      <c r="BB18" s="11"/>
    </row>
    <row r="19" spans="1:30" ht="12.75">
      <c r="A19" s="47" t="s">
        <v>121</v>
      </c>
      <c r="B19" s="46">
        <v>23368</v>
      </c>
      <c r="C19" s="47">
        <v>44</v>
      </c>
      <c r="E19" s="47" t="s">
        <v>122</v>
      </c>
      <c r="H19" s="48">
        <v>98.4</v>
      </c>
      <c r="I19" s="49">
        <v>100</v>
      </c>
      <c r="W19">
        <v>257.5</v>
      </c>
      <c r="X19">
        <v>1</v>
      </c>
      <c r="Z19">
        <v>257.5</v>
      </c>
      <c r="AA19">
        <v>1</v>
      </c>
      <c r="AC19">
        <v>257.5</v>
      </c>
      <c r="AD19">
        <v>1</v>
      </c>
    </row>
    <row r="20" spans="1:54" ht="12.75">
      <c r="A20" s="1" t="s">
        <v>123</v>
      </c>
      <c r="B20" s="18">
        <v>22698</v>
      </c>
      <c r="C20" s="1">
        <v>46</v>
      </c>
      <c r="D20" s="1"/>
      <c r="E20" s="1" t="s">
        <v>118</v>
      </c>
      <c r="F20" s="35"/>
      <c r="G20" s="38"/>
      <c r="H20" s="12">
        <v>137.7</v>
      </c>
      <c r="I20" s="10">
        <v>140</v>
      </c>
      <c r="J20" s="3"/>
      <c r="K20" s="2"/>
      <c r="L20" s="6">
        <f>IF(K20&gt;0,0,J20)</f>
        <v>0</v>
      </c>
      <c r="M20" s="3"/>
      <c r="N20" s="2"/>
      <c r="O20" s="6">
        <f>IF(N20&gt;0,0,M20)</f>
        <v>0</v>
      </c>
      <c r="P20" s="3"/>
      <c r="Q20" s="2"/>
      <c r="R20" s="6">
        <f>IF(Q20&gt;0,0,P20)</f>
        <v>0</v>
      </c>
      <c r="S20" s="3"/>
      <c r="T20" s="2"/>
      <c r="U20" s="6">
        <f>IF(T20&gt;0,0,S20)</f>
        <v>0</v>
      </c>
      <c r="V20" s="7">
        <f>IF(COUNT(K20,N20)&gt;2,"out",MAX(L20,O20,R20))</f>
        <v>0</v>
      </c>
      <c r="W20" s="5">
        <v>387.5</v>
      </c>
      <c r="X20" s="2">
        <v>1</v>
      </c>
      <c r="Y20" s="6">
        <f>IF(X20&gt;0,0,W20)</f>
        <v>0</v>
      </c>
      <c r="Z20" s="3">
        <v>387.5</v>
      </c>
      <c r="AA20" s="2">
        <v>1</v>
      </c>
      <c r="AB20" s="6">
        <f>IF(AA20&gt;0,0,Z20)</f>
        <v>0</v>
      </c>
      <c r="AC20" s="3">
        <v>387.5</v>
      </c>
      <c r="AD20" s="2">
        <v>1</v>
      </c>
      <c r="AE20" s="6">
        <f>IF(AD20&gt;0,0,AC20)</f>
        <v>0</v>
      </c>
      <c r="AF20" s="3"/>
      <c r="AG20" s="2"/>
      <c r="AH20" s="6">
        <f>IF(AG20&gt;0,0,AF20)</f>
        <v>0</v>
      </c>
      <c r="AI20" s="7">
        <f>MAX(Y20,AB20,AE20)</f>
        <v>0</v>
      </c>
      <c r="AJ20" s="5">
        <f>V20+AI20</f>
        <v>0</v>
      </c>
      <c r="AK20" s="3"/>
      <c r="AL20" s="2"/>
      <c r="AM20" s="6">
        <f>IF(AL20&gt;0,0,AK20)</f>
        <v>0</v>
      </c>
      <c r="AN20" s="3"/>
      <c r="AO20" s="2"/>
      <c r="AP20" s="6">
        <f>IF(AO20&gt;0,0,AN20)</f>
        <v>0</v>
      </c>
      <c r="AQ20" s="3"/>
      <c r="AR20" s="2"/>
      <c r="AS20" s="6">
        <f>IF(AR20&gt;0,0,AQ20)</f>
        <v>0</v>
      </c>
      <c r="AT20" s="3"/>
      <c r="AU20" s="2"/>
      <c r="AV20" s="6">
        <f>IF(AU20&gt;0,0,AT20)</f>
        <v>0</v>
      </c>
      <c r="AW20" s="7">
        <f>MAX(AM20,AP20,AS20)</f>
        <v>0</v>
      </c>
      <c r="AX20" s="8">
        <f>(AW20+AI20+V20)</f>
        <v>0</v>
      </c>
      <c r="AY20" s="20">
        <f>(F20*G20*AX20)</f>
        <v>0</v>
      </c>
      <c r="AZ20" s="17">
        <f>(AX20*2.2046)</f>
        <v>0</v>
      </c>
      <c r="BA20" s="11"/>
      <c r="BB20" s="11"/>
    </row>
    <row r="21" spans="1:54" ht="12.75">
      <c r="A21" s="52"/>
      <c r="B21" s="53"/>
      <c r="C21" s="52"/>
      <c r="D21" s="52"/>
      <c r="E21" s="52"/>
      <c r="F21" s="54"/>
      <c r="G21" s="55"/>
      <c r="H21" s="56"/>
      <c r="I21" s="57"/>
      <c r="J21" s="58"/>
      <c r="K21" s="59"/>
      <c r="L21" s="60"/>
      <c r="M21" s="58"/>
      <c r="N21" s="59"/>
      <c r="O21" s="60"/>
      <c r="P21" s="58"/>
      <c r="Q21" s="59"/>
      <c r="R21" s="60"/>
      <c r="S21" s="58"/>
      <c r="T21" s="59"/>
      <c r="U21" s="60"/>
      <c r="V21" s="61"/>
      <c r="W21" s="58"/>
      <c r="X21" s="59"/>
      <c r="Y21" s="60"/>
      <c r="Z21" s="58"/>
      <c r="AA21" s="59"/>
      <c r="AB21" s="60"/>
      <c r="AC21" s="58"/>
      <c r="AD21" s="59"/>
      <c r="AE21" s="60"/>
      <c r="AF21" s="58"/>
      <c r="AG21" s="59"/>
      <c r="AH21" s="60"/>
      <c r="AI21" s="61"/>
      <c r="AJ21" s="58"/>
      <c r="AK21" s="58"/>
      <c r="AL21" s="59"/>
      <c r="AM21" s="60"/>
      <c r="AN21" s="58"/>
      <c r="AO21" s="59"/>
      <c r="AP21" s="60"/>
      <c r="AQ21" s="58"/>
      <c r="AR21" s="59"/>
      <c r="AS21" s="60"/>
      <c r="AT21" s="58"/>
      <c r="AU21" s="59"/>
      <c r="AV21" s="60"/>
      <c r="AW21" s="61"/>
      <c r="AX21" s="62"/>
      <c r="AY21" s="62"/>
      <c r="AZ21" s="63"/>
      <c r="BA21" s="64"/>
      <c r="BB21" s="64"/>
    </row>
    <row r="22" spans="1:54" ht="12.75">
      <c r="A22" s="52"/>
      <c r="B22" s="53"/>
      <c r="C22" s="52"/>
      <c r="D22" s="52"/>
      <c r="E22" s="52"/>
      <c r="F22" s="54"/>
      <c r="G22" s="55"/>
      <c r="H22" s="56"/>
      <c r="I22" s="57"/>
      <c r="J22" s="58"/>
      <c r="K22" s="59"/>
      <c r="L22" s="60"/>
      <c r="M22" s="58"/>
      <c r="N22" s="59"/>
      <c r="O22" s="60"/>
      <c r="P22" s="58"/>
      <c r="Q22" s="59"/>
      <c r="R22" s="60"/>
      <c r="S22" s="58"/>
      <c r="T22" s="59"/>
      <c r="U22" s="60"/>
      <c r="V22" s="61"/>
      <c r="W22" s="58"/>
      <c r="X22" s="59"/>
      <c r="Y22" s="60"/>
      <c r="Z22" s="58"/>
      <c r="AA22" s="59"/>
      <c r="AB22" s="60"/>
      <c r="AC22" s="58"/>
      <c r="AD22" s="59"/>
      <c r="AE22" s="60"/>
      <c r="AF22" s="58"/>
      <c r="AG22" s="59"/>
      <c r="AH22" s="60"/>
      <c r="AI22" s="61"/>
      <c r="AJ22" s="58"/>
      <c r="AK22" s="58"/>
      <c r="AL22" s="59"/>
      <c r="AM22" s="60"/>
      <c r="AN22" s="58"/>
      <c r="AO22" s="59"/>
      <c r="AP22" s="60"/>
      <c r="AQ22" s="58"/>
      <c r="AR22" s="59"/>
      <c r="AS22" s="60"/>
      <c r="AT22" s="58"/>
      <c r="AU22" s="59"/>
      <c r="AV22" s="60"/>
      <c r="AW22" s="61"/>
      <c r="AX22" s="62"/>
      <c r="AY22" s="62"/>
      <c r="AZ22" s="63"/>
      <c r="BA22" s="64"/>
      <c r="BB22" s="64"/>
    </row>
    <row r="24" ht="12.75">
      <c r="A24" t="s">
        <v>110</v>
      </c>
    </row>
    <row r="25" spans="1:54" ht="12.75">
      <c r="A25" s="1" t="s">
        <v>108</v>
      </c>
      <c r="B25" s="18">
        <v>17417</v>
      </c>
      <c r="C25" s="1">
        <v>60</v>
      </c>
      <c r="D25" s="1"/>
      <c r="E25" s="1" t="s">
        <v>109</v>
      </c>
      <c r="F25" s="35"/>
      <c r="G25" s="38"/>
      <c r="H25" s="3">
        <v>80.4</v>
      </c>
      <c r="I25" s="4">
        <v>82.5</v>
      </c>
      <c r="J25" s="5">
        <v>240</v>
      </c>
      <c r="K25" s="2">
        <v>1</v>
      </c>
      <c r="L25" s="6">
        <f>IF(K25&gt;0,0,J25)</f>
        <v>0</v>
      </c>
      <c r="M25" s="3">
        <v>240</v>
      </c>
      <c r="N25" s="2">
        <v>1</v>
      </c>
      <c r="O25" s="6">
        <f>IF(N25&gt;0,0,M25)</f>
        <v>0</v>
      </c>
      <c r="P25" s="3">
        <v>240</v>
      </c>
      <c r="Q25" s="2">
        <v>1</v>
      </c>
      <c r="R25" s="6">
        <f>IF(Q25&gt;0,0,P25)</f>
        <v>0</v>
      </c>
      <c r="S25" s="3"/>
      <c r="T25" s="2"/>
      <c r="U25" s="6">
        <f>IF(T25&gt;0,0,S25)</f>
        <v>0</v>
      </c>
      <c r="V25" s="7">
        <f>IF(COUNT(K25,N25)&gt;2,"out",MAX(L25,O25,R25))</f>
        <v>0</v>
      </c>
      <c r="W25" s="5"/>
      <c r="X25" s="2"/>
      <c r="Y25" s="6">
        <f>IF(X25&gt;0,0,W25)</f>
        <v>0</v>
      </c>
      <c r="Z25" s="3"/>
      <c r="AA25" s="2"/>
      <c r="AB25" s="6">
        <f>IF(AA25&gt;0,0,Z25)</f>
        <v>0</v>
      </c>
      <c r="AC25" s="3"/>
      <c r="AD25" s="2"/>
      <c r="AE25" s="6">
        <f>IF(AD25&gt;0,0,AC25)</f>
        <v>0</v>
      </c>
      <c r="AF25" s="3"/>
      <c r="AG25" s="2"/>
      <c r="AH25" s="6">
        <f>IF(AG25&gt;0,0,AF25)</f>
        <v>0</v>
      </c>
      <c r="AI25" s="7">
        <f>MAX(Y25,AB25,AE25)</f>
        <v>0</v>
      </c>
      <c r="AJ25" s="5">
        <f>V25+AI25</f>
        <v>0</v>
      </c>
      <c r="AK25" s="3">
        <v>217.5</v>
      </c>
      <c r="AL25" s="2"/>
      <c r="AM25" s="6">
        <f>IF(AL25&gt;0,0,AK25)</f>
        <v>217.5</v>
      </c>
      <c r="AN25" s="3">
        <v>240</v>
      </c>
      <c r="AO25" s="2"/>
      <c r="AP25" s="6">
        <f>IF(AO25&gt;0,0,AN25)</f>
        <v>240</v>
      </c>
      <c r="AQ25" s="3">
        <v>245</v>
      </c>
      <c r="AR25" s="2">
        <v>1</v>
      </c>
      <c r="AS25" s="6">
        <f>IF(AR25&gt;0,0,AQ25)</f>
        <v>0</v>
      </c>
      <c r="AT25" s="3"/>
      <c r="AU25" s="2"/>
      <c r="AV25" s="6">
        <f>IF(AU25&gt;0,0,AT25)</f>
        <v>0</v>
      </c>
      <c r="AW25" s="7">
        <f>MAX(AM25,AP25,AS25)</f>
        <v>240</v>
      </c>
      <c r="AX25" s="8">
        <f>(AW25+AI25+V25)</f>
        <v>240</v>
      </c>
      <c r="AY25" s="20">
        <f>(F25*G25*AX25)</f>
        <v>0</v>
      </c>
      <c r="AZ25" s="17">
        <f>(AX25*2.2046)</f>
        <v>529.104</v>
      </c>
      <c r="BA25" s="11"/>
      <c r="BB25" s="1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Amy Jackson</cp:lastModifiedBy>
  <cp:lastPrinted>2008-05-07T14:10:23Z</cp:lastPrinted>
  <dcterms:created xsi:type="dcterms:W3CDTF">2002-11-02T02:56:58Z</dcterms:created>
  <dcterms:modified xsi:type="dcterms:W3CDTF">2008-05-22T20:20:40Z</dcterms:modified>
  <cp:category/>
  <cp:version/>
  <cp:contentType/>
  <cp:contentStatus/>
</cp:coreProperties>
</file>